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ssr\Desktop\Journée dans le terrain 2026\"/>
    </mc:Choice>
  </mc:AlternateContent>
  <xr:revisionPtr revIDLastSave="0" documentId="13_ncr:1_{752CC5D6-2EAC-4556-A8FD-80CE8AD7A42F}" xr6:coauthVersionLast="47" xr6:coauthVersionMax="47" xr10:uidLastSave="{00000000-0000-0000-0000-000000000000}"/>
  <bookViews>
    <workbookView xWindow="5040" yWindow="0" windowWidth="21342" windowHeight="12090" tabRatio="907" activeTab="13" xr2:uid="{00000000-000D-0000-FFFF-FFFF00000000}"/>
  </bookViews>
  <sheets>
    <sheet name="Poste Tri" sheetId="16" r:id="rId1"/>
    <sheet name="Poste 1" sheetId="1" r:id="rId2"/>
    <sheet name="Poste 2" sheetId="2" r:id="rId3"/>
    <sheet name="Poste 3" sheetId="3" r:id="rId4"/>
    <sheet name="Poste 4" sheetId="4" r:id="rId5"/>
    <sheet name="Poste 5" sheetId="5" r:id="rId6"/>
    <sheet name="Poste 6" sheetId="6" r:id="rId7"/>
    <sheet name="Poste 7" sheetId="7" r:id="rId8"/>
    <sheet name="Poste 8" sheetId="8" r:id="rId9"/>
    <sheet name="Poste 9" sheetId="9" r:id="rId10"/>
    <sheet name="Poste 10" sheetId="10" r:id="rId11"/>
    <sheet name="Poste 11" sheetId="11" r:id="rId12"/>
    <sheet name="Poste 12" sheetId="12" r:id="rId13"/>
    <sheet name="Général" sheetId="13" r:id="rId14"/>
    <sheet name="Feuil1" sheetId="17" r:id="rId15"/>
    <sheet name="Feuil2" sheetId="18" r:id="rId16"/>
  </sheets>
  <externalReferences>
    <externalReference r:id="rId17"/>
  </externalReferences>
  <definedNames>
    <definedName name="_xlnm._FilterDatabase" localSheetId="15" hidden="1">Feuil2!$A$1:$E$31</definedName>
    <definedName name="groupe" localSheetId="13">Général!$A$7:$A$11</definedName>
    <definedName name="groupe" localSheetId="1">'Poste 1'!$A$7:$A$11</definedName>
    <definedName name="groupe" localSheetId="10">'Poste 10'!$A$7:$A$11</definedName>
    <definedName name="groupe" localSheetId="11">'Poste 11'!$A$7:$A$11</definedName>
    <definedName name="groupe" localSheetId="12">'Poste 12'!$A$7:$A$11</definedName>
    <definedName name="groupe" localSheetId="2">'Poste 2'!$A$7:$A$11</definedName>
    <definedName name="groupe" localSheetId="3">'Poste 3'!$A$7:$A$11</definedName>
    <definedName name="groupe" localSheetId="4">'Poste 4'!$A$7:$A$11</definedName>
    <definedName name="groupe" localSheetId="5">'Poste 5'!$A$7:$A$11</definedName>
    <definedName name="groupe" localSheetId="6">'Poste 6'!$A$7:$A$11</definedName>
    <definedName name="groupe" localSheetId="7">'Poste 7'!$A$7:$A$11</definedName>
    <definedName name="groupe" localSheetId="8">'Poste 8'!$A$6:$A$11</definedName>
    <definedName name="groupe" localSheetId="9">'Poste 9'!$A$7:$A$11</definedName>
    <definedName name="groupe" localSheetId="0">'Poste Tri'!$A$7:$A$11</definedName>
    <definedName name="groupe">#REF!</definedName>
    <definedName name="grouperangs" localSheetId="13">Général!$A$7:$J$11</definedName>
    <definedName name="grouperangs" localSheetId="1">'Poste 1'!$A$7:$G$11</definedName>
    <definedName name="grouperangs" localSheetId="10">'Poste 10'!$A$7:$G$11</definedName>
    <definedName name="grouperangs" localSheetId="11">'Poste 11'!$A$7:$G$11</definedName>
    <definedName name="grouperangs" localSheetId="12">'Poste 12'!$A$7:$G$11</definedName>
    <definedName name="grouperangs" localSheetId="2">'Poste 2'!$A$7:$G$11</definedName>
    <definedName name="grouperangs" localSheetId="3">'Poste 3'!$A$7:$G$11</definedName>
    <definedName name="grouperangs" localSheetId="4">'Poste 4'!$A$7:$G$11</definedName>
    <definedName name="grouperangs" localSheetId="5">'Poste 5'!$A$7:$G$11</definedName>
    <definedName name="grouperangs" localSheetId="6">'Poste 6'!$A$7:$G$11</definedName>
    <definedName name="grouperangs" localSheetId="7">'Poste 7'!$A$7:$G$11</definedName>
    <definedName name="grouperangs" localSheetId="8">'Poste 8'!$A$7:$G$11</definedName>
    <definedName name="grouperangs" localSheetId="9">'Poste 9'!$A$7:$G$11</definedName>
    <definedName name="grouperangs" localSheetId="0">'Poste Tri'!$A$7:$G$11</definedName>
    <definedName name="grouperangs">#REF!</definedName>
    <definedName name="_xlnm.Print_Titles" localSheetId="13">Général!$1:$4</definedName>
    <definedName name="points" localSheetId="13">Général!$I$7:$I$11</definedName>
    <definedName name="points" localSheetId="1">'Poste 1'!$F$7:$F$11</definedName>
    <definedName name="points" localSheetId="10">'Poste 10'!$F$7:$F$11</definedName>
    <definedName name="points" localSheetId="11">'Poste 11'!$F$7:$F$11</definedName>
    <definedName name="points" localSheetId="12">'Poste 12'!$F$7:$F$11</definedName>
    <definedName name="points" localSheetId="2">'Poste 2'!$F$7:$F$11</definedName>
    <definedName name="points" localSheetId="3">'Poste 3'!$F$7:$F$11</definedName>
    <definedName name="points" localSheetId="4">'Poste 4'!$F$7:$F$11</definedName>
    <definedName name="points" localSheetId="5">'Poste 5'!$F$7:$F$11</definedName>
    <definedName name="points" localSheetId="6">'Poste 6'!$F$7:$F$11</definedName>
    <definedName name="points" localSheetId="7">'Poste 7'!$F$7:$F$11</definedName>
    <definedName name="points" localSheetId="8">'Poste 8'!$F$7:$F$11</definedName>
    <definedName name="points" localSheetId="9">'Poste 9'!$F$7:$F$11</definedName>
    <definedName name="points" localSheetId="0">'Poste Tri'!$F$7:$F$11</definedName>
    <definedName name="points">#REF!</definedName>
    <definedName name="Z_7AE4B263_35D5_4E25_B7B2_565E5123C2E7_.wvu.PrintTitles" localSheetId="13" hidden="1">Général!$1:$4</definedName>
    <definedName name="_xlnm.Print_Area" localSheetId="13">Général!$A$1:$AI$41</definedName>
  </definedNames>
  <calcPr calcId="191029" concurrentCalc="0"/>
  <customWorkbookViews>
    <customWorkbookView name="a - Affichage personnalisé" guid="{7D47536B-B73F-11DA-AD36-0011951C7BE5}" mergeInterval="0" personalView="1" maximized="1" windowWidth="941" windowHeight="634" tabRatio="937" activeSheetId="14"/>
    <customWorkbookView name="Hiltbrunner - Affichage personnalisé" guid="{7AE4B263-35D5-4E25-B7B2-565E5123C2E7}" mergeInterval="0" personalView="1" maximized="1" windowWidth="935" windowHeight="633" tabRatio="907" activeSheetId="1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6" i="13" l="1"/>
  <c r="AI37" i="13"/>
  <c r="AI38" i="13"/>
  <c r="AI39" i="13"/>
  <c r="L23" i="1"/>
  <c r="F23" i="1"/>
  <c r="I23" i="13"/>
  <c r="L20" i="1"/>
  <c r="F20" i="1"/>
  <c r="L21" i="1"/>
  <c r="F21" i="1"/>
  <c r="L22" i="1"/>
  <c r="F22" i="1"/>
  <c r="L24" i="1"/>
  <c r="F24" i="1"/>
  <c r="L25" i="1"/>
  <c r="F25" i="1"/>
  <c r="L26" i="1"/>
  <c r="F26" i="1"/>
  <c r="G23" i="1"/>
  <c r="J23" i="13"/>
  <c r="L23" i="2"/>
  <c r="F23" i="2"/>
  <c r="K23" i="13"/>
  <c r="L20" i="2"/>
  <c r="F20" i="2"/>
  <c r="L21" i="2"/>
  <c r="F21" i="2"/>
  <c r="L22" i="2"/>
  <c r="F22" i="2"/>
  <c r="L24" i="2"/>
  <c r="F24" i="2"/>
  <c r="L25" i="2"/>
  <c r="F25" i="2"/>
  <c r="L26" i="2"/>
  <c r="F26" i="2"/>
  <c r="G23" i="2"/>
  <c r="L23" i="13"/>
  <c r="L23" i="3"/>
  <c r="F23" i="3"/>
  <c r="M23" i="13"/>
  <c r="L20" i="3"/>
  <c r="F20" i="3"/>
  <c r="L21" i="3"/>
  <c r="F21" i="3"/>
  <c r="L22" i="3"/>
  <c r="F22" i="3"/>
  <c r="L24" i="3"/>
  <c r="F24" i="3"/>
  <c r="L25" i="3"/>
  <c r="F25" i="3"/>
  <c r="L26" i="3"/>
  <c r="F26" i="3"/>
  <c r="G23" i="3"/>
  <c r="N23" i="13"/>
  <c r="L23" i="4"/>
  <c r="F23" i="4"/>
  <c r="O23" i="13"/>
  <c r="L20" i="4"/>
  <c r="F20" i="4"/>
  <c r="L21" i="4"/>
  <c r="F21" i="4"/>
  <c r="L22" i="4"/>
  <c r="F22" i="4"/>
  <c r="L24" i="4"/>
  <c r="F24" i="4"/>
  <c r="L25" i="4"/>
  <c r="F25" i="4"/>
  <c r="L26" i="4"/>
  <c r="F26" i="4"/>
  <c r="G23" i="4"/>
  <c r="P23" i="13"/>
  <c r="L23" i="5"/>
  <c r="F23" i="5"/>
  <c r="Q23" i="13"/>
  <c r="L20" i="5"/>
  <c r="F20" i="5"/>
  <c r="L21" i="5"/>
  <c r="F21" i="5"/>
  <c r="L22" i="5"/>
  <c r="F22" i="5"/>
  <c r="L24" i="5"/>
  <c r="F24" i="5"/>
  <c r="L25" i="5"/>
  <c r="F25" i="5"/>
  <c r="L26" i="5"/>
  <c r="F26" i="5"/>
  <c r="G23" i="5"/>
  <c r="R23" i="13"/>
  <c r="L23" i="6"/>
  <c r="F23" i="6"/>
  <c r="S23" i="13"/>
  <c r="L20" i="6"/>
  <c r="F20" i="6"/>
  <c r="L21" i="6"/>
  <c r="F21" i="6"/>
  <c r="L22" i="6"/>
  <c r="F22" i="6"/>
  <c r="L24" i="6"/>
  <c r="F24" i="6"/>
  <c r="L25" i="6"/>
  <c r="F25" i="6"/>
  <c r="L26" i="6"/>
  <c r="F26" i="6"/>
  <c r="G23" i="6"/>
  <c r="T23" i="13"/>
  <c r="L23" i="7"/>
  <c r="F23" i="7"/>
  <c r="U23" i="13"/>
  <c r="L20" i="7"/>
  <c r="F20" i="7"/>
  <c r="L21" i="7"/>
  <c r="F21" i="7"/>
  <c r="L22" i="7"/>
  <c r="F22" i="7"/>
  <c r="L24" i="7"/>
  <c r="F24" i="7"/>
  <c r="L25" i="7"/>
  <c r="F25" i="7"/>
  <c r="L26" i="7"/>
  <c r="F26" i="7"/>
  <c r="G23" i="7"/>
  <c r="V23" i="13"/>
  <c r="L23" i="8"/>
  <c r="F23" i="8"/>
  <c r="W23" i="13"/>
  <c r="L20" i="8"/>
  <c r="F20" i="8"/>
  <c r="L21" i="8"/>
  <c r="F21" i="8"/>
  <c r="L22" i="8"/>
  <c r="F22" i="8"/>
  <c r="L24" i="8"/>
  <c r="F24" i="8"/>
  <c r="L25" i="8"/>
  <c r="F25" i="8"/>
  <c r="L26" i="8"/>
  <c r="F26" i="8"/>
  <c r="G23" i="8"/>
  <c r="X23" i="13"/>
  <c r="L23" i="9"/>
  <c r="F23" i="9"/>
  <c r="Y23" i="13"/>
  <c r="L20" i="9"/>
  <c r="F20" i="9"/>
  <c r="L21" i="9"/>
  <c r="F21" i="9"/>
  <c r="L22" i="9"/>
  <c r="F22" i="9"/>
  <c r="L24" i="9"/>
  <c r="F24" i="9"/>
  <c r="L25" i="9"/>
  <c r="F25" i="9"/>
  <c r="L26" i="9"/>
  <c r="F26" i="9"/>
  <c r="G23" i="9"/>
  <c r="Z23" i="13"/>
  <c r="L23" i="10"/>
  <c r="F23" i="10"/>
  <c r="AA23" i="13"/>
  <c r="L20" i="10"/>
  <c r="F20" i="10"/>
  <c r="L21" i="10"/>
  <c r="F21" i="10"/>
  <c r="L22" i="10"/>
  <c r="F22" i="10"/>
  <c r="L24" i="10"/>
  <c r="F24" i="10"/>
  <c r="L25" i="10"/>
  <c r="F25" i="10"/>
  <c r="L26" i="10"/>
  <c r="F26" i="10"/>
  <c r="G23" i="10"/>
  <c r="AB23" i="13"/>
  <c r="L23" i="11"/>
  <c r="F23" i="11"/>
  <c r="AC23" i="13"/>
  <c r="L20" i="11"/>
  <c r="F20" i="11"/>
  <c r="L21" i="11"/>
  <c r="F21" i="11"/>
  <c r="L22" i="11"/>
  <c r="F22" i="11"/>
  <c r="L24" i="11"/>
  <c r="F24" i="11"/>
  <c r="L25" i="11"/>
  <c r="F25" i="11"/>
  <c r="L26" i="11"/>
  <c r="F26" i="11"/>
  <c r="G23" i="11"/>
  <c r="AD23" i="13"/>
  <c r="L23" i="12"/>
  <c r="F23" i="12"/>
  <c r="AE23" i="13"/>
  <c r="L20" i="12"/>
  <c r="F20" i="12"/>
  <c r="L21" i="12"/>
  <c r="F21" i="12"/>
  <c r="L22" i="12"/>
  <c r="F22" i="12"/>
  <c r="L24" i="12"/>
  <c r="F24" i="12"/>
  <c r="L25" i="12"/>
  <c r="F25" i="12"/>
  <c r="L26" i="12"/>
  <c r="F26" i="12"/>
  <c r="G23" i="12"/>
  <c r="AF23" i="13"/>
  <c r="I24" i="13"/>
  <c r="G24" i="1"/>
  <c r="J24" i="13"/>
  <c r="K24" i="13"/>
  <c r="G24" i="2"/>
  <c r="L24" i="13"/>
  <c r="M24" i="13"/>
  <c r="G24" i="3"/>
  <c r="N24" i="13"/>
  <c r="O24" i="13"/>
  <c r="G24" i="4"/>
  <c r="P24" i="13"/>
  <c r="Q24" i="13"/>
  <c r="G24" i="5"/>
  <c r="R24" i="13"/>
  <c r="S24" i="13"/>
  <c r="G24" i="6"/>
  <c r="T24" i="13"/>
  <c r="U24" i="13"/>
  <c r="G24" i="7"/>
  <c r="V24" i="13"/>
  <c r="W24" i="13"/>
  <c r="G24" i="8"/>
  <c r="X24" i="13"/>
  <c r="Y24" i="13"/>
  <c r="G24" i="9"/>
  <c r="Z24" i="13"/>
  <c r="AA24" i="13"/>
  <c r="G24" i="10"/>
  <c r="AB24" i="13"/>
  <c r="AC24" i="13"/>
  <c r="G24" i="11"/>
  <c r="AD24" i="13"/>
  <c r="AE24" i="13"/>
  <c r="G24" i="12"/>
  <c r="AF24" i="13"/>
  <c r="I25" i="13"/>
  <c r="G25" i="1"/>
  <c r="J25" i="13"/>
  <c r="K25" i="13"/>
  <c r="G25" i="2"/>
  <c r="L25" i="13"/>
  <c r="M25" i="13"/>
  <c r="G25" i="3"/>
  <c r="N25" i="13"/>
  <c r="O25" i="13"/>
  <c r="G25" i="4"/>
  <c r="P25" i="13"/>
  <c r="Q25" i="13"/>
  <c r="G25" i="5"/>
  <c r="R25" i="13"/>
  <c r="S25" i="13"/>
  <c r="G25" i="6"/>
  <c r="T25" i="13"/>
  <c r="U25" i="13"/>
  <c r="G25" i="7"/>
  <c r="V25" i="13"/>
  <c r="W25" i="13"/>
  <c r="G25" i="8"/>
  <c r="X25" i="13"/>
  <c r="Y25" i="13"/>
  <c r="G25" i="9"/>
  <c r="Z25" i="13"/>
  <c r="AA25" i="13"/>
  <c r="G25" i="10"/>
  <c r="AB25" i="13"/>
  <c r="AC25" i="13"/>
  <c r="G25" i="11"/>
  <c r="AD25" i="13"/>
  <c r="AE25" i="13"/>
  <c r="G25" i="12"/>
  <c r="AF25" i="13"/>
  <c r="I26" i="13"/>
  <c r="G26" i="1"/>
  <c r="J26" i="13"/>
  <c r="K26" i="13"/>
  <c r="G26" i="2"/>
  <c r="L26" i="13"/>
  <c r="M26" i="13"/>
  <c r="G26" i="3"/>
  <c r="N26" i="13"/>
  <c r="O26" i="13"/>
  <c r="G26" i="4"/>
  <c r="P26" i="13"/>
  <c r="Q26" i="13"/>
  <c r="G26" i="5"/>
  <c r="R26" i="13"/>
  <c r="S26" i="13"/>
  <c r="G26" i="6"/>
  <c r="T26" i="13"/>
  <c r="U26" i="13"/>
  <c r="G26" i="7"/>
  <c r="V26" i="13"/>
  <c r="W26" i="13"/>
  <c r="G26" i="8"/>
  <c r="X26" i="13"/>
  <c r="Y26" i="13"/>
  <c r="G26" i="9"/>
  <c r="Z26" i="13"/>
  <c r="AA26" i="13"/>
  <c r="G26" i="10"/>
  <c r="AB26" i="13"/>
  <c r="AC26" i="13"/>
  <c r="G26" i="11"/>
  <c r="AD26" i="13"/>
  <c r="AE26" i="13"/>
  <c r="G26" i="12"/>
  <c r="AF26" i="13"/>
  <c r="L41" i="1"/>
  <c r="F41" i="1"/>
  <c r="G41" i="1"/>
  <c r="J41" i="13"/>
  <c r="L41" i="2"/>
  <c r="F41" i="2"/>
  <c r="G41" i="2"/>
  <c r="L41" i="13"/>
  <c r="L41" i="3"/>
  <c r="F41" i="3"/>
  <c r="G41" i="3"/>
  <c r="N41" i="13"/>
  <c r="L41" i="4"/>
  <c r="F41" i="4"/>
  <c r="G41" i="4"/>
  <c r="P41" i="13"/>
  <c r="L41" i="5"/>
  <c r="F41" i="5"/>
  <c r="G41" i="5"/>
  <c r="R41" i="13"/>
  <c r="L41" i="6"/>
  <c r="F41" i="6"/>
  <c r="G41" i="6"/>
  <c r="T41" i="13"/>
  <c r="L41" i="7"/>
  <c r="F41" i="7"/>
  <c r="G41" i="7"/>
  <c r="V41" i="13"/>
  <c r="L41" i="8"/>
  <c r="F41" i="8"/>
  <c r="G41" i="8"/>
  <c r="X41" i="13"/>
  <c r="L41" i="9"/>
  <c r="F41" i="9"/>
  <c r="G41" i="9"/>
  <c r="Z41" i="13"/>
  <c r="L41" i="10"/>
  <c r="F41" i="10"/>
  <c r="G41" i="10"/>
  <c r="AB41" i="13"/>
  <c r="L41" i="11"/>
  <c r="F41" i="11"/>
  <c r="G41" i="11"/>
  <c r="AD41" i="13"/>
  <c r="L41" i="12"/>
  <c r="F41" i="12"/>
  <c r="G41" i="12"/>
  <c r="AF41" i="13"/>
  <c r="AH41" i="13"/>
  <c r="AI41" i="13"/>
  <c r="L8" i="7"/>
  <c r="F8" i="7"/>
  <c r="U8" i="13"/>
  <c r="L7" i="7"/>
  <c r="F7" i="7"/>
  <c r="L9" i="7"/>
  <c r="F9" i="7"/>
  <c r="L10" i="7"/>
  <c r="F10" i="7"/>
  <c r="G8" i="7"/>
  <c r="V8" i="13"/>
  <c r="L8" i="8"/>
  <c r="F8" i="8"/>
  <c r="W8" i="13"/>
  <c r="L7" i="8"/>
  <c r="F7" i="8"/>
  <c r="L9" i="8"/>
  <c r="F9" i="8"/>
  <c r="L10" i="8"/>
  <c r="F10" i="8"/>
  <c r="G8" i="8"/>
  <c r="X8" i="13"/>
  <c r="L8" i="9"/>
  <c r="F8" i="9"/>
  <c r="Y8" i="13"/>
  <c r="L7" i="9"/>
  <c r="F7" i="9"/>
  <c r="L9" i="9"/>
  <c r="F9" i="9"/>
  <c r="L10" i="9"/>
  <c r="F10" i="9"/>
  <c r="G8" i="9"/>
  <c r="Z8" i="13"/>
  <c r="L8" i="10"/>
  <c r="F8" i="10"/>
  <c r="AA8" i="13"/>
  <c r="L7" i="10"/>
  <c r="F7" i="10"/>
  <c r="L9" i="10"/>
  <c r="F9" i="10"/>
  <c r="L10" i="10"/>
  <c r="F10" i="10"/>
  <c r="G8" i="10"/>
  <c r="AB8" i="13"/>
  <c r="L8" i="11"/>
  <c r="F8" i="11"/>
  <c r="AC8" i="13"/>
  <c r="L7" i="11"/>
  <c r="F7" i="11"/>
  <c r="L9" i="11"/>
  <c r="F9" i="11"/>
  <c r="L10" i="11"/>
  <c r="F10" i="11"/>
  <c r="G8" i="11"/>
  <c r="AD8" i="13"/>
  <c r="L8" i="12"/>
  <c r="F8" i="12"/>
  <c r="AE8" i="13"/>
  <c r="L7" i="12"/>
  <c r="F7" i="12"/>
  <c r="L9" i="12"/>
  <c r="F9" i="12"/>
  <c r="L10" i="12"/>
  <c r="F10" i="12"/>
  <c r="G8" i="12"/>
  <c r="AF8" i="13"/>
  <c r="U9" i="13"/>
  <c r="G9" i="7"/>
  <c r="V9" i="13"/>
  <c r="W9" i="13"/>
  <c r="G9" i="8"/>
  <c r="X9" i="13"/>
  <c r="Y9" i="13"/>
  <c r="G9" i="9"/>
  <c r="Z9" i="13"/>
  <c r="AA9" i="13"/>
  <c r="G9" i="10"/>
  <c r="AB9" i="13"/>
  <c r="AC9" i="13"/>
  <c r="G9" i="11"/>
  <c r="AD9" i="13"/>
  <c r="AE9" i="13"/>
  <c r="G9" i="12"/>
  <c r="AF9" i="13"/>
  <c r="U10" i="13"/>
  <c r="G10" i="7"/>
  <c r="V10" i="13"/>
  <c r="W10" i="13"/>
  <c r="G10" i="8"/>
  <c r="X10" i="13"/>
  <c r="Y10" i="13"/>
  <c r="G10" i="9"/>
  <c r="Z10" i="13"/>
  <c r="AA10" i="13"/>
  <c r="G10" i="10"/>
  <c r="AB10" i="13"/>
  <c r="AC10" i="13"/>
  <c r="G10" i="11"/>
  <c r="AD10" i="13"/>
  <c r="AE10" i="13"/>
  <c r="G10" i="12"/>
  <c r="AF10" i="13"/>
  <c r="L8" i="1"/>
  <c r="F8" i="1"/>
  <c r="I8" i="13"/>
  <c r="L7" i="1"/>
  <c r="F7" i="1"/>
  <c r="L9" i="1"/>
  <c r="F9" i="1"/>
  <c r="L10" i="1"/>
  <c r="F10" i="1"/>
  <c r="G8" i="1"/>
  <c r="J8" i="13"/>
  <c r="L8" i="2"/>
  <c r="F8" i="2"/>
  <c r="K8" i="13"/>
  <c r="L7" i="2"/>
  <c r="F7" i="2"/>
  <c r="L9" i="2"/>
  <c r="F9" i="2"/>
  <c r="L10" i="2"/>
  <c r="F10" i="2"/>
  <c r="G8" i="2"/>
  <c r="L8" i="13"/>
  <c r="L8" i="3"/>
  <c r="F8" i="3"/>
  <c r="M8" i="13"/>
  <c r="L7" i="3"/>
  <c r="F7" i="3"/>
  <c r="L9" i="3"/>
  <c r="F9" i="3"/>
  <c r="L10" i="3"/>
  <c r="F10" i="3"/>
  <c r="G8" i="3"/>
  <c r="N8" i="13"/>
  <c r="L8" i="4"/>
  <c r="F8" i="4"/>
  <c r="O8" i="13"/>
  <c r="L7" i="4"/>
  <c r="F7" i="4"/>
  <c r="L9" i="4"/>
  <c r="F9" i="4"/>
  <c r="L10" i="4"/>
  <c r="F10" i="4"/>
  <c r="G8" i="4"/>
  <c r="P8" i="13"/>
  <c r="L8" i="5"/>
  <c r="F8" i="5"/>
  <c r="Q8" i="13"/>
  <c r="L7" i="5"/>
  <c r="F7" i="5"/>
  <c r="L9" i="5"/>
  <c r="F9" i="5"/>
  <c r="L10" i="5"/>
  <c r="F10" i="5"/>
  <c r="G8" i="5"/>
  <c r="R8" i="13"/>
  <c r="L8" i="6"/>
  <c r="F8" i="6"/>
  <c r="S8" i="13"/>
  <c r="L7" i="6"/>
  <c r="F7" i="6"/>
  <c r="L9" i="6"/>
  <c r="F9" i="6"/>
  <c r="L10" i="6"/>
  <c r="F10" i="6"/>
  <c r="G8" i="6"/>
  <c r="T8" i="13"/>
  <c r="I9" i="13"/>
  <c r="G9" i="1"/>
  <c r="J9" i="13"/>
  <c r="K9" i="13"/>
  <c r="G9" i="2"/>
  <c r="L9" i="13"/>
  <c r="M9" i="13"/>
  <c r="G9" i="3"/>
  <c r="N9" i="13"/>
  <c r="O9" i="13"/>
  <c r="G9" i="4"/>
  <c r="P9" i="13"/>
  <c r="Q9" i="13"/>
  <c r="G9" i="5"/>
  <c r="R9" i="13"/>
  <c r="S9" i="13"/>
  <c r="G9" i="6"/>
  <c r="T9" i="13"/>
  <c r="I10" i="13"/>
  <c r="G10" i="1"/>
  <c r="J10" i="13"/>
  <c r="K10" i="13"/>
  <c r="G10" i="2"/>
  <c r="L10" i="13"/>
  <c r="M10" i="13"/>
  <c r="G10" i="3"/>
  <c r="N10" i="13"/>
  <c r="O10" i="13"/>
  <c r="G10" i="4"/>
  <c r="P10" i="13"/>
  <c r="Q10" i="13"/>
  <c r="G10" i="5"/>
  <c r="R10" i="13"/>
  <c r="S10" i="13"/>
  <c r="G10" i="6"/>
  <c r="T10" i="13"/>
  <c r="L37" i="12"/>
  <c r="F37" i="12"/>
  <c r="L39" i="12"/>
  <c r="F39" i="12"/>
  <c r="L35" i="12"/>
  <c r="F35" i="12"/>
  <c r="L36" i="12"/>
  <c r="F36" i="12"/>
  <c r="L38" i="12"/>
  <c r="F38" i="12"/>
  <c r="G39" i="12"/>
  <c r="G38" i="12"/>
  <c r="G37" i="12"/>
  <c r="G36" i="12"/>
  <c r="G35" i="12"/>
  <c r="L33" i="12"/>
  <c r="F33" i="12"/>
  <c r="L28" i="12"/>
  <c r="F28" i="12"/>
  <c r="L29" i="12"/>
  <c r="F29" i="12"/>
  <c r="L30" i="12"/>
  <c r="F30" i="12"/>
  <c r="L31" i="12"/>
  <c r="F31" i="12"/>
  <c r="L32" i="12"/>
  <c r="F32" i="12"/>
  <c r="G33" i="12"/>
  <c r="G32" i="12"/>
  <c r="G31" i="12"/>
  <c r="G30" i="12"/>
  <c r="G29" i="12"/>
  <c r="G28" i="12"/>
  <c r="G22" i="12"/>
  <c r="G21" i="12"/>
  <c r="G20" i="12"/>
  <c r="L18" i="12"/>
  <c r="F18" i="12"/>
  <c r="L12" i="12"/>
  <c r="F12" i="12"/>
  <c r="L13" i="12"/>
  <c r="F13" i="12"/>
  <c r="L14" i="12"/>
  <c r="F14" i="12"/>
  <c r="L15" i="12"/>
  <c r="F15" i="12"/>
  <c r="L16" i="12"/>
  <c r="F16" i="12"/>
  <c r="L17" i="12"/>
  <c r="F17" i="12"/>
  <c r="G18" i="12"/>
  <c r="G17" i="12"/>
  <c r="G16" i="12"/>
  <c r="G15" i="12"/>
  <c r="G14" i="12"/>
  <c r="G13" i="12"/>
  <c r="G12" i="12"/>
  <c r="G7" i="12"/>
  <c r="E26" i="13"/>
  <c r="E26" i="3"/>
  <c r="L31" i="1"/>
  <c r="F31" i="1"/>
  <c r="I31" i="13"/>
  <c r="L33" i="1"/>
  <c r="F33" i="1"/>
  <c r="L28" i="1"/>
  <c r="F28" i="1"/>
  <c r="L29" i="1"/>
  <c r="F29" i="1"/>
  <c r="L30" i="1"/>
  <c r="F30" i="1"/>
  <c r="L32" i="1"/>
  <c r="F32" i="1"/>
  <c r="G31" i="1"/>
  <c r="J31" i="13"/>
  <c r="L31" i="2"/>
  <c r="F31" i="2"/>
  <c r="K31" i="13"/>
  <c r="L33" i="2"/>
  <c r="F33" i="2"/>
  <c r="L28" i="2"/>
  <c r="F28" i="2"/>
  <c r="L29" i="2"/>
  <c r="F29" i="2"/>
  <c r="L30" i="2"/>
  <c r="F30" i="2"/>
  <c r="L32" i="2"/>
  <c r="F32" i="2"/>
  <c r="G31" i="2"/>
  <c r="L31" i="13"/>
  <c r="L31" i="3"/>
  <c r="F31" i="3"/>
  <c r="M31" i="13"/>
  <c r="L33" i="3"/>
  <c r="F33" i="3"/>
  <c r="L28" i="3"/>
  <c r="F28" i="3"/>
  <c r="L29" i="3"/>
  <c r="F29" i="3"/>
  <c r="L30" i="3"/>
  <c r="F30" i="3"/>
  <c r="L32" i="3"/>
  <c r="F32" i="3"/>
  <c r="G31" i="3"/>
  <c r="N31" i="13"/>
  <c r="L31" i="4"/>
  <c r="F31" i="4"/>
  <c r="O31" i="13"/>
  <c r="L33" i="4"/>
  <c r="F33" i="4"/>
  <c r="L28" i="4"/>
  <c r="F28" i="4"/>
  <c r="L29" i="4"/>
  <c r="F29" i="4"/>
  <c r="L30" i="4"/>
  <c r="F30" i="4"/>
  <c r="L32" i="4"/>
  <c r="F32" i="4"/>
  <c r="G31" i="4"/>
  <c r="P31" i="13"/>
  <c r="L31" i="5"/>
  <c r="F31" i="5"/>
  <c r="Q31" i="13"/>
  <c r="L33" i="5"/>
  <c r="F33" i="5"/>
  <c r="L28" i="5"/>
  <c r="F28" i="5"/>
  <c r="L29" i="5"/>
  <c r="F29" i="5"/>
  <c r="L30" i="5"/>
  <c r="F30" i="5"/>
  <c r="L32" i="5"/>
  <c r="F32" i="5"/>
  <c r="G31" i="5"/>
  <c r="R31" i="13"/>
  <c r="L31" i="6"/>
  <c r="F31" i="6"/>
  <c r="S31" i="13"/>
  <c r="L33" i="6"/>
  <c r="F33" i="6"/>
  <c r="L28" i="6"/>
  <c r="F28" i="6"/>
  <c r="L29" i="6"/>
  <c r="F29" i="6"/>
  <c r="L30" i="6"/>
  <c r="F30" i="6"/>
  <c r="L32" i="6"/>
  <c r="F32" i="6"/>
  <c r="G31" i="6"/>
  <c r="T31" i="13"/>
  <c r="L31" i="7"/>
  <c r="F31" i="7"/>
  <c r="U31" i="13"/>
  <c r="L28" i="7"/>
  <c r="F28" i="7"/>
  <c r="L29" i="7"/>
  <c r="F29" i="7"/>
  <c r="L30" i="7"/>
  <c r="F30" i="7"/>
  <c r="L32" i="7"/>
  <c r="F32" i="7"/>
  <c r="L33" i="7"/>
  <c r="F33" i="7"/>
  <c r="G31" i="7"/>
  <c r="V31" i="13"/>
  <c r="L31" i="8"/>
  <c r="F31" i="8"/>
  <c r="W31" i="13"/>
  <c r="L28" i="8"/>
  <c r="F28" i="8"/>
  <c r="L29" i="8"/>
  <c r="F29" i="8"/>
  <c r="L30" i="8"/>
  <c r="F30" i="8"/>
  <c r="L32" i="8"/>
  <c r="F32" i="8"/>
  <c r="L33" i="8"/>
  <c r="F33" i="8"/>
  <c r="G31" i="8"/>
  <c r="X31" i="13"/>
  <c r="L31" i="9"/>
  <c r="F31" i="9"/>
  <c r="Y31" i="13"/>
  <c r="L28" i="9"/>
  <c r="F28" i="9"/>
  <c r="L29" i="9"/>
  <c r="F29" i="9"/>
  <c r="L30" i="9"/>
  <c r="F30" i="9"/>
  <c r="L32" i="9"/>
  <c r="F32" i="9"/>
  <c r="L33" i="9"/>
  <c r="F33" i="9"/>
  <c r="G31" i="9"/>
  <c r="Z31" i="13"/>
  <c r="L31" i="10"/>
  <c r="F31" i="10"/>
  <c r="AA31" i="13"/>
  <c r="L28" i="10"/>
  <c r="F28" i="10"/>
  <c r="L29" i="10"/>
  <c r="F29" i="10"/>
  <c r="L30" i="10"/>
  <c r="F30" i="10"/>
  <c r="L32" i="10"/>
  <c r="F32" i="10"/>
  <c r="L33" i="10"/>
  <c r="F33" i="10"/>
  <c r="G31" i="10"/>
  <c r="AB31" i="13"/>
  <c r="L31" i="11"/>
  <c r="F31" i="11"/>
  <c r="AC31" i="13"/>
  <c r="L28" i="11"/>
  <c r="F28" i="11"/>
  <c r="L29" i="11"/>
  <c r="F29" i="11"/>
  <c r="L30" i="11"/>
  <c r="F30" i="11"/>
  <c r="L32" i="11"/>
  <c r="F32" i="11"/>
  <c r="L33" i="11"/>
  <c r="F33" i="11"/>
  <c r="G31" i="11"/>
  <c r="AD31" i="13"/>
  <c r="AE31" i="13"/>
  <c r="AF31" i="13"/>
  <c r="AH31" i="13"/>
  <c r="G32" i="1"/>
  <c r="J32" i="13"/>
  <c r="G32" i="2"/>
  <c r="L32" i="13"/>
  <c r="G32" i="3"/>
  <c r="N32" i="13"/>
  <c r="G32" i="4"/>
  <c r="P32" i="13"/>
  <c r="G32" i="5"/>
  <c r="R32" i="13"/>
  <c r="G32" i="6"/>
  <c r="T32" i="13"/>
  <c r="G32" i="7"/>
  <c r="V32" i="13"/>
  <c r="G32" i="8"/>
  <c r="X32" i="13"/>
  <c r="G32" i="9"/>
  <c r="Z32" i="13"/>
  <c r="G32" i="10"/>
  <c r="AB32" i="13"/>
  <c r="G32" i="11"/>
  <c r="AD32" i="13"/>
  <c r="AF32" i="13"/>
  <c r="AH32" i="13"/>
  <c r="G33" i="1"/>
  <c r="J33" i="13"/>
  <c r="G33" i="2"/>
  <c r="L33" i="13"/>
  <c r="G33" i="3"/>
  <c r="N33" i="13"/>
  <c r="G33" i="4"/>
  <c r="P33" i="13"/>
  <c r="G33" i="5"/>
  <c r="R33" i="13"/>
  <c r="G33" i="6"/>
  <c r="T33" i="13"/>
  <c r="G33" i="7"/>
  <c r="V33" i="13"/>
  <c r="G33" i="8"/>
  <c r="X33" i="13"/>
  <c r="G33" i="9"/>
  <c r="Z33" i="13"/>
  <c r="G33" i="10"/>
  <c r="AB33" i="13"/>
  <c r="G33" i="11"/>
  <c r="AD33" i="13"/>
  <c r="AF33" i="13"/>
  <c r="AH33" i="13"/>
  <c r="AF28" i="13"/>
  <c r="G28" i="1"/>
  <c r="J28" i="13"/>
  <c r="G28" i="2"/>
  <c r="L28" i="13"/>
  <c r="G28" i="3"/>
  <c r="N28" i="13"/>
  <c r="G28" i="4"/>
  <c r="P28" i="13"/>
  <c r="G28" i="5"/>
  <c r="R28" i="13"/>
  <c r="G28" i="6"/>
  <c r="T28" i="13"/>
  <c r="G28" i="7"/>
  <c r="V28" i="13"/>
  <c r="G28" i="8"/>
  <c r="X28" i="13"/>
  <c r="G28" i="9"/>
  <c r="Z28" i="13"/>
  <c r="G28" i="10"/>
  <c r="AB28" i="13"/>
  <c r="G28" i="11"/>
  <c r="AD28" i="13"/>
  <c r="AH28" i="13"/>
  <c r="AF29" i="13"/>
  <c r="G29" i="1"/>
  <c r="J29" i="13"/>
  <c r="G29" i="2"/>
  <c r="L29" i="13"/>
  <c r="G29" i="3"/>
  <c r="N29" i="13"/>
  <c r="G29" i="4"/>
  <c r="P29" i="13"/>
  <c r="G29" i="5"/>
  <c r="R29" i="13"/>
  <c r="G29" i="6"/>
  <c r="T29" i="13"/>
  <c r="G29" i="7"/>
  <c r="V29" i="13"/>
  <c r="G29" i="8"/>
  <c r="X29" i="13"/>
  <c r="G29" i="9"/>
  <c r="Z29" i="13"/>
  <c r="G29" i="10"/>
  <c r="AB29" i="13"/>
  <c r="G29" i="11"/>
  <c r="AD29" i="13"/>
  <c r="AH29" i="13"/>
  <c r="AF30" i="13"/>
  <c r="G30" i="1"/>
  <c r="J30" i="13"/>
  <c r="G30" i="2"/>
  <c r="L30" i="13"/>
  <c r="G30" i="3"/>
  <c r="N30" i="13"/>
  <c r="G30" i="4"/>
  <c r="P30" i="13"/>
  <c r="G30" i="5"/>
  <c r="R30" i="13"/>
  <c r="G30" i="6"/>
  <c r="T30" i="13"/>
  <c r="G30" i="7"/>
  <c r="V30" i="13"/>
  <c r="G30" i="8"/>
  <c r="X30" i="13"/>
  <c r="G30" i="9"/>
  <c r="Z30" i="13"/>
  <c r="G30" i="10"/>
  <c r="AB30" i="13"/>
  <c r="G30" i="11"/>
  <c r="AD30" i="13"/>
  <c r="AH30" i="13"/>
  <c r="AI31" i="13"/>
  <c r="I32" i="13"/>
  <c r="K32" i="13"/>
  <c r="M32" i="13"/>
  <c r="O32" i="13"/>
  <c r="Q32" i="13"/>
  <c r="S32" i="13"/>
  <c r="U32" i="13"/>
  <c r="W32" i="13"/>
  <c r="Y32" i="13"/>
  <c r="AA32" i="13"/>
  <c r="AC32" i="13"/>
  <c r="AE32" i="13"/>
  <c r="AI32" i="13"/>
  <c r="I33" i="13"/>
  <c r="K33" i="13"/>
  <c r="M33" i="13"/>
  <c r="O33" i="13"/>
  <c r="Q33" i="13"/>
  <c r="S33" i="13"/>
  <c r="U33" i="13"/>
  <c r="W33" i="13"/>
  <c r="Y33" i="13"/>
  <c r="AA33" i="13"/>
  <c r="AC33" i="13"/>
  <c r="AE33" i="13"/>
  <c r="AI33" i="13"/>
  <c r="I30" i="13"/>
  <c r="K30" i="13"/>
  <c r="M30" i="13"/>
  <c r="O30" i="13"/>
  <c r="Q30" i="13"/>
  <c r="S30" i="13"/>
  <c r="U30" i="13"/>
  <c r="W30" i="13"/>
  <c r="Y30" i="13"/>
  <c r="AA30" i="13"/>
  <c r="AC30" i="13"/>
  <c r="AE30" i="13"/>
  <c r="AI30" i="13"/>
  <c r="AF21" i="13"/>
  <c r="G21" i="3"/>
  <c r="N21" i="13"/>
  <c r="E26" i="1"/>
  <c r="G21" i="1"/>
  <c r="J21" i="13"/>
  <c r="E26" i="2"/>
  <c r="G21" i="2"/>
  <c r="L21" i="13"/>
  <c r="E26" i="4"/>
  <c r="G21" i="4"/>
  <c r="P21" i="13"/>
  <c r="E26" i="5"/>
  <c r="G21" i="5"/>
  <c r="R21" i="13"/>
  <c r="E26" i="6"/>
  <c r="G21" i="6"/>
  <c r="T21" i="13"/>
  <c r="E26" i="7"/>
  <c r="G21" i="7"/>
  <c r="V21" i="13"/>
  <c r="E26" i="8"/>
  <c r="G21" i="8"/>
  <c r="X21" i="13"/>
  <c r="E26" i="9"/>
  <c r="G21" i="9"/>
  <c r="Z21" i="13"/>
  <c r="E26" i="10"/>
  <c r="G21" i="10"/>
  <c r="AB21" i="13"/>
  <c r="E26" i="11"/>
  <c r="G21" i="11"/>
  <c r="AD21" i="13"/>
  <c r="AH21" i="13"/>
  <c r="AF20" i="13"/>
  <c r="G20" i="3"/>
  <c r="N20" i="13"/>
  <c r="G20" i="1"/>
  <c r="J20" i="13"/>
  <c r="G20" i="2"/>
  <c r="L20" i="13"/>
  <c r="G20" i="4"/>
  <c r="P20" i="13"/>
  <c r="G20" i="5"/>
  <c r="R20" i="13"/>
  <c r="G20" i="6"/>
  <c r="T20" i="13"/>
  <c r="G20" i="7"/>
  <c r="V20" i="13"/>
  <c r="G20" i="8"/>
  <c r="X20" i="13"/>
  <c r="G20" i="9"/>
  <c r="Z20" i="13"/>
  <c r="G20" i="10"/>
  <c r="AB20" i="13"/>
  <c r="G20" i="11"/>
  <c r="AD20" i="13"/>
  <c r="AH20" i="13"/>
  <c r="AF22" i="13"/>
  <c r="G22" i="3"/>
  <c r="N22" i="13"/>
  <c r="G22" i="1"/>
  <c r="J22" i="13"/>
  <c r="G22" i="2"/>
  <c r="L22" i="13"/>
  <c r="G22" i="4"/>
  <c r="P22" i="13"/>
  <c r="G22" i="5"/>
  <c r="R22" i="13"/>
  <c r="G22" i="6"/>
  <c r="T22" i="13"/>
  <c r="G22" i="7"/>
  <c r="V22" i="13"/>
  <c r="G22" i="8"/>
  <c r="X22" i="13"/>
  <c r="G22" i="9"/>
  <c r="Z22" i="13"/>
  <c r="G22" i="10"/>
  <c r="AB22" i="13"/>
  <c r="G22" i="11"/>
  <c r="AD22" i="13"/>
  <c r="AH22" i="13"/>
  <c r="AH23" i="13"/>
  <c r="AH24" i="13"/>
  <c r="AH25" i="13"/>
  <c r="E26" i="12"/>
  <c r="H26" i="13"/>
  <c r="AH26" i="13"/>
  <c r="AI21" i="13"/>
  <c r="AI22" i="13"/>
  <c r="AI23" i="13"/>
  <c r="AI24" i="13"/>
  <c r="AI25" i="13"/>
  <c r="AI26" i="13"/>
  <c r="AI20" i="13"/>
  <c r="L39" i="11"/>
  <c r="L38" i="11"/>
  <c r="L37" i="11"/>
  <c r="L36" i="11"/>
  <c r="L35" i="11"/>
  <c r="L18" i="11"/>
  <c r="L17" i="11"/>
  <c r="L16" i="11"/>
  <c r="L15" i="11"/>
  <c r="L14" i="11"/>
  <c r="L13" i="11"/>
  <c r="L12" i="11"/>
  <c r="L39" i="10"/>
  <c r="L38" i="10"/>
  <c r="L37" i="10"/>
  <c r="L36" i="10"/>
  <c r="L35" i="10"/>
  <c r="L18" i="10"/>
  <c r="L17" i="10"/>
  <c r="L16" i="10"/>
  <c r="L15" i="10"/>
  <c r="L14" i="10"/>
  <c r="L13" i="10"/>
  <c r="L12" i="10"/>
  <c r="L39" i="9"/>
  <c r="L38" i="9"/>
  <c r="L37" i="9"/>
  <c r="L36" i="9"/>
  <c r="L35" i="9"/>
  <c r="L18" i="9"/>
  <c r="L17" i="9"/>
  <c r="L16" i="9"/>
  <c r="L15" i="9"/>
  <c r="L14" i="9"/>
  <c r="L13" i="9"/>
  <c r="L12" i="9"/>
  <c r="L39" i="7"/>
  <c r="L38" i="7"/>
  <c r="L37" i="7"/>
  <c r="L36" i="7"/>
  <c r="L35" i="7"/>
  <c r="L18" i="7"/>
  <c r="L17" i="7"/>
  <c r="L16" i="7"/>
  <c r="L15" i="7"/>
  <c r="L14" i="7"/>
  <c r="L13" i="7"/>
  <c r="L12" i="7"/>
  <c r="L39" i="8"/>
  <c r="L38" i="8"/>
  <c r="L37" i="8"/>
  <c r="L36" i="8"/>
  <c r="L35" i="8"/>
  <c r="L18" i="8"/>
  <c r="L17" i="8"/>
  <c r="L16" i="8"/>
  <c r="L15" i="8"/>
  <c r="L14" i="8"/>
  <c r="L13" i="8"/>
  <c r="L12" i="8"/>
  <c r="L39" i="6"/>
  <c r="L38" i="6"/>
  <c r="L37" i="6"/>
  <c r="L36" i="6"/>
  <c r="L35" i="6"/>
  <c r="L18" i="6"/>
  <c r="L17" i="6"/>
  <c r="L16" i="6"/>
  <c r="L15" i="6"/>
  <c r="L14" i="6"/>
  <c r="L13" i="6"/>
  <c r="L12" i="6"/>
  <c r="L39" i="5"/>
  <c r="L38" i="5"/>
  <c r="L37" i="5"/>
  <c r="L36" i="5"/>
  <c r="L35" i="5"/>
  <c r="L18" i="5"/>
  <c r="L17" i="5"/>
  <c r="L16" i="5"/>
  <c r="L15" i="5"/>
  <c r="L14" i="5"/>
  <c r="L13" i="5"/>
  <c r="L12" i="5"/>
  <c r="L16" i="4"/>
  <c r="L15" i="4"/>
  <c r="L14" i="4"/>
  <c r="L13" i="4"/>
  <c r="L12" i="4"/>
  <c r="L39" i="4"/>
  <c r="L38" i="4"/>
  <c r="L37" i="4"/>
  <c r="L36" i="4"/>
  <c r="L35" i="4"/>
  <c r="L18" i="4"/>
  <c r="L17" i="4"/>
  <c r="L39" i="3"/>
  <c r="L38" i="3"/>
  <c r="L37" i="3"/>
  <c r="L36" i="3"/>
  <c r="L35" i="3"/>
  <c r="L18" i="3"/>
  <c r="L17" i="3"/>
  <c r="L16" i="3"/>
  <c r="L15" i="3"/>
  <c r="L14" i="3"/>
  <c r="L13" i="3"/>
  <c r="L12" i="3"/>
  <c r="L39" i="2"/>
  <c r="L38" i="2"/>
  <c r="L37" i="2"/>
  <c r="L36" i="2"/>
  <c r="L35" i="2"/>
  <c r="L18" i="2"/>
  <c r="L17" i="2"/>
  <c r="L16" i="2"/>
  <c r="L15" i="2"/>
  <c r="L14" i="2"/>
  <c r="L13" i="2"/>
  <c r="L12" i="2"/>
  <c r="L39" i="1"/>
  <c r="L38" i="1"/>
  <c r="L37" i="1"/>
  <c r="L36" i="1"/>
  <c r="L35" i="1"/>
  <c r="L18" i="1"/>
  <c r="L17" i="1"/>
  <c r="L16" i="1"/>
  <c r="L15" i="1"/>
  <c r="L14" i="1"/>
  <c r="L13" i="1"/>
  <c r="L12" i="1"/>
  <c r="E41" i="13"/>
  <c r="D41" i="13"/>
  <c r="C41" i="13"/>
  <c r="B41" i="13"/>
  <c r="A41" i="13"/>
  <c r="E39" i="13"/>
  <c r="D39" i="13"/>
  <c r="C39" i="13"/>
  <c r="B39" i="13"/>
  <c r="A39" i="13"/>
  <c r="E38" i="13"/>
  <c r="D38" i="13"/>
  <c r="C38" i="13"/>
  <c r="B38" i="13"/>
  <c r="A38" i="13"/>
  <c r="E37" i="13"/>
  <c r="D37" i="13"/>
  <c r="C37" i="13"/>
  <c r="B37" i="13"/>
  <c r="A37" i="13"/>
  <c r="E36" i="13"/>
  <c r="D36" i="13"/>
  <c r="C36" i="13"/>
  <c r="B36" i="13"/>
  <c r="A36" i="13"/>
  <c r="E35" i="13"/>
  <c r="D35" i="13"/>
  <c r="C35" i="13"/>
  <c r="B35" i="13"/>
  <c r="A35" i="13"/>
  <c r="E33" i="13"/>
  <c r="D33" i="13"/>
  <c r="C33" i="13"/>
  <c r="B33" i="13"/>
  <c r="A33" i="13"/>
  <c r="E32" i="13"/>
  <c r="D32" i="13"/>
  <c r="C32" i="13"/>
  <c r="B32" i="13"/>
  <c r="A32" i="13"/>
  <c r="E31" i="13"/>
  <c r="D31" i="13"/>
  <c r="C31" i="13"/>
  <c r="B31" i="13"/>
  <c r="A31" i="13"/>
  <c r="E30" i="13"/>
  <c r="D30" i="13"/>
  <c r="C30" i="13"/>
  <c r="B30" i="13"/>
  <c r="A30" i="13"/>
  <c r="E29" i="13"/>
  <c r="D29" i="13"/>
  <c r="C29" i="13"/>
  <c r="B29" i="13"/>
  <c r="A29" i="13"/>
  <c r="E28" i="13"/>
  <c r="D28" i="13"/>
  <c r="C28" i="13"/>
  <c r="B28" i="13"/>
  <c r="A28" i="13"/>
  <c r="D26" i="13"/>
  <c r="C26" i="13"/>
  <c r="B26" i="13"/>
  <c r="A26" i="13"/>
  <c r="E25" i="13"/>
  <c r="D25" i="13"/>
  <c r="C25" i="13"/>
  <c r="B25" i="13"/>
  <c r="A25" i="13"/>
  <c r="E24" i="13"/>
  <c r="D24" i="13"/>
  <c r="C24" i="13"/>
  <c r="B24" i="13"/>
  <c r="A24" i="13"/>
  <c r="E23" i="13"/>
  <c r="D23" i="13"/>
  <c r="C23" i="13"/>
  <c r="B23" i="13"/>
  <c r="A23" i="13"/>
  <c r="E22" i="13"/>
  <c r="D22" i="13"/>
  <c r="C22" i="13"/>
  <c r="B22" i="13"/>
  <c r="A22" i="13"/>
  <c r="E21" i="13"/>
  <c r="D21" i="13"/>
  <c r="C21" i="13"/>
  <c r="B21" i="13"/>
  <c r="A21" i="13"/>
  <c r="E20" i="13"/>
  <c r="D20" i="13"/>
  <c r="C20" i="13"/>
  <c r="B20" i="13"/>
  <c r="A20" i="13"/>
  <c r="E18" i="13"/>
  <c r="D18" i="13"/>
  <c r="C18" i="13"/>
  <c r="B18" i="13"/>
  <c r="A18" i="13"/>
  <c r="E17" i="13"/>
  <c r="D17" i="13"/>
  <c r="C17" i="13"/>
  <c r="B17" i="13"/>
  <c r="A17" i="13"/>
  <c r="E16" i="13"/>
  <c r="D16" i="13"/>
  <c r="C16" i="13"/>
  <c r="B16" i="13"/>
  <c r="A16" i="13"/>
  <c r="E15" i="13"/>
  <c r="D15" i="13"/>
  <c r="C15" i="13"/>
  <c r="B15" i="13"/>
  <c r="A15" i="13"/>
  <c r="E14" i="13"/>
  <c r="D14" i="13"/>
  <c r="C14" i="13"/>
  <c r="B14" i="13"/>
  <c r="A14" i="13"/>
  <c r="E13" i="13"/>
  <c r="D13" i="13"/>
  <c r="C13" i="13"/>
  <c r="B13" i="13"/>
  <c r="A13" i="13"/>
  <c r="E12" i="13"/>
  <c r="D12" i="13"/>
  <c r="C12" i="13"/>
  <c r="B12" i="13"/>
  <c r="A12" i="13"/>
  <c r="E10" i="13"/>
  <c r="D10" i="13"/>
  <c r="C10" i="13"/>
  <c r="B10" i="13"/>
  <c r="A10" i="13"/>
  <c r="E9" i="13"/>
  <c r="D9" i="13"/>
  <c r="C9" i="13"/>
  <c r="B9" i="13"/>
  <c r="A9" i="13"/>
  <c r="E8" i="13"/>
  <c r="D8" i="13"/>
  <c r="C8" i="13"/>
  <c r="B8" i="13"/>
  <c r="A8" i="13"/>
  <c r="B7" i="13"/>
  <c r="C7" i="13"/>
  <c r="D7" i="13"/>
  <c r="E7" i="13"/>
  <c r="A7" i="13"/>
  <c r="E20" i="1"/>
  <c r="E21" i="1"/>
  <c r="E22" i="1"/>
  <c r="E23" i="1"/>
  <c r="E24" i="1"/>
  <c r="E25" i="1"/>
  <c r="E21" i="4"/>
  <c r="E22" i="4"/>
  <c r="E23" i="4"/>
  <c r="E24" i="4"/>
  <c r="E25" i="4"/>
  <c r="E20" i="4"/>
  <c r="E20" i="3"/>
  <c r="E21" i="3"/>
  <c r="E22" i="3"/>
  <c r="E23" i="3"/>
  <c r="E24" i="3"/>
  <c r="E25" i="3"/>
  <c r="E41" i="3"/>
  <c r="E39" i="3"/>
  <c r="E38" i="3"/>
  <c r="E37" i="3"/>
  <c r="E36" i="3"/>
  <c r="E35" i="3"/>
  <c r="E33" i="3"/>
  <c r="E32" i="3"/>
  <c r="E31" i="3"/>
  <c r="E30" i="3"/>
  <c r="E29" i="3"/>
  <c r="E28" i="3"/>
  <c r="E18" i="3"/>
  <c r="E17" i="3"/>
  <c r="E16" i="3"/>
  <c r="E15" i="3"/>
  <c r="E14" i="3"/>
  <c r="E13" i="3"/>
  <c r="E12" i="3"/>
  <c r="E10" i="3"/>
  <c r="E9" i="3"/>
  <c r="E8" i="3"/>
  <c r="E7" i="3"/>
  <c r="E41" i="4"/>
  <c r="E39" i="4"/>
  <c r="E38" i="4"/>
  <c r="E37" i="4"/>
  <c r="E36" i="4"/>
  <c r="E35" i="4"/>
  <c r="E33" i="4"/>
  <c r="E32" i="4"/>
  <c r="E31" i="4"/>
  <c r="E30" i="4"/>
  <c r="E29" i="4"/>
  <c r="E28" i="4"/>
  <c r="E18" i="4"/>
  <c r="E17" i="4"/>
  <c r="E16" i="4"/>
  <c r="E15" i="4"/>
  <c r="E14" i="4"/>
  <c r="E13" i="4"/>
  <c r="E12" i="4"/>
  <c r="E10" i="4"/>
  <c r="E9" i="4"/>
  <c r="E8" i="4"/>
  <c r="E7" i="4"/>
  <c r="E41" i="5"/>
  <c r="E39" i="5"/>
  <c r="E38" i="5"/>
  <c r="E37" i="5"/>
  <c r="E36" i="5"/>
  <c r="E35" i="5"/>
  <c r="E33" i="5"/>
  <c r="E32" i="5"/>
  <c r="E31" i="5"/>
  <c r="E30" i="5"/>
  <c r="E29" i="5"/>
  <c r="E28" i="5"/>
  <c r="E25" i="5"/>
  <c r="E24" i="5"/>
  <c r="E23" i="5"/>
  <c r="E22" i="5"/>
  <c r="E21" i="5"/>
  <c r="E20" i="5"/>
  <c r="E18" i="5"/>
  <c r="E17" i="5"/>
  <c r="E16" i="5"/>
  <c r="E15" i="5"/>
  <c r="E14" i="5"/>
  <c r="E13" i="5"/>
  <c r="E12" i="5"/>
  <c r="E10" i="5"/>
  <c r="E9" i="5"/>
  <c r="E8" i="5"/>
  <c r="E7" i="5"/>
  <c r="E41" i="6"/>
  <c r="E39" i="6"/>
  <c r="E38" i="6"/>
  <c r="E37" i="6"/>
  <c r="E36" i="6"/>
  <c r="E35" i="6"/>
  <c r="E33" i="6"/>
  <c r="E32" i="6"/>
  <c r="E31" i="6"/>
  <c r="E30" i="6"/>
  <c r="E29" i="6"/>
  <c r="E28" i="6"/>
  <c r="E25" i="6"/>
  <c r="E24" i="6"/>
  <c r="E23" i="6"/>
  <c r="E22" i="6"/>
  <c r="E21" i="6"/>
  <c r="E20" i="6"/>
  <c r="E18" i="6"/>
  <c r="E17" i="6"/>
  <c r="E16" i="6"/>
  <c r="E15" i="6"/>
  <c r="E14" i="6"/>
  <c r="E13" i="6"/>
  <c r="E12" i="6"/>
  <c r="E10" i="6"/>
  <c r="E9" i="6"/>
  <c r="E8" i="6"/>
  <c r="E7" i="6"/>
  <c r="E41" i="7"/>
  <c r="E39" i="7"/>
  <c r="E38" i="7"/>
  <c r="E37" i="7"/>
  <c r="E36" i="7"/>
  <c r="E35" i="7"/>
  <c r="E33" i="7"/>
  <c r="E32" i="7"/>
  <c r="E31" i="7"/>
  <c r="E30" i="7"/>
  <c r="E29" i="7"/>
  <c r="E28" i="7"/>
  <c r="E25" i="7"/>
  <c r="E24" i="7"/>
  <c r="E23" i="7"/>
  <c r="E22" i="7"/>
  <c r="E21" i="7"/>
  <c r="E20" i="7"/>
  <c r="E18" i="7"/>
  <c r="E17" i="7"/>
  <c r="E16" i="7"/>
  <c r="E15" i="7"/>
  <c r="E14" i="7"/>
  <c r="E13" i="7"/>
  <c r="E12" i="7"/>
  <c r="E10" i="7"/>
  <c r="E9" i="7"/>
  <c r="E8" i="7"/>
  <c r="E7" i="7"/>
  <c r="E41" i="8"/>
  <c r="E39" i="8"/>
  <c r="E38" i="8"/>
  <c r="E37" i="8"/>
  <c r="E36" i="8"/>
  <c r="E35" i="8"/>
  <c r="E33" i="8"/>
  <c r="E32" i="8"/>
  <c r="E31" i="8"/>
  <c r="E30" i="8"/>
  <c r="E29" i="8"/>
  <c r="E28" i="8"/>
  <c r="E25" i="8"/>
  <c r="E24" i="8"/>
  <c r="E23" i="8"/>
  <c r="E22" i="8"/>
  <c r="E21" i="8"/>
  <c r="E20" i="8"/>
  <c r="E18" i="8"/>
  <c r="E17" i="8"/>
  <c r="E16" i="8"/>
  <c r="E15" i="8"/>
  <c r="E14" i="8"/>
  <c r="E13" i="8"/>
  <c r="E12" i="8"/>
  <c r="E10" i="8"/>
  <c r="E9" i="8"/>
  <c r="E8" i="8"/>
  <c r="E7" i="8"/>
  <c r="E41" i="9"/>
  <c r="E39" i="9"/>
  <c r="E38" i="9"/>
  <c r="E37" i="9"/>
  <c r="E36" i="9"/>
  <c r="E35" i="9"/>
  <c r="E33" i="9"/>
  <c r="E32" i="9"/>
  <c r="E31" i="9"/>
  <c r="E30" i="9"/>
  <c r="E29" i="9"/>
  <c r="E28" i="9"/>
  <c r="E25" i="9"/>
  <c r="E24" i="9"/>
  <c r="E23" i="9"/>
  <c r="E22" i="9"/>
  <c r="E21" i="9"/>
  <c r="E20" i="9"/>
  <c r="E18" i="9"/>
  <c r="E17" i="9"/>
  <c r="E16" i="9"/>
  <c r="E15" i="9"/>
  <c r="E14" i="9"/>
  <c r="E13" i="9"/>
  <c r="E12" i="9"/>
  <c r="E10" i="9"/>
  <c r="E9" i="9"/>
  <c r="E8" i="9"/>
  <c r="E7" i="9"/>
  <c r="E41" i="12"/>
  <c r="E39" i="12"/>
  <c r="E38" i="12"/>
  <c r="E37" i="12"/>
  <c r="E36" i="12"/>
  <c r="E35" i="12"/>
  <c r="E33" i="12"/>
  <c r="E32" i="12"/>
  <c r="E31" i="12"/>
  <c r="E30" i="12"/>
  <c r="E29" i="12"/>
  <c r="E28" i="12"/>
  <c r="E25" i="12"/>
  <c r="E24" i="12"/>
  <c r="E23" i="12"/>
  <c r="E22" i="12"/>
  <c r="E21" i="12"/>
  <c r="E20" i="12"/>
  <c r="E18" i="12"/>
  <c r="E17" i="12"/>
  <c r="E16" i="12"/>
  <c r="E15" i="12"/>
  <c r="E14" i="12"/>
  <c r="E13" i="12"/>
  <c r="E12" i="12"/>
  <c r="E10" i="12"/>
  <c r="E9" i="12"/>
  <c r="E8" i="12"/>
  <c r="E7" i="12"/>
  <c r="E41" i="11"/>
  <c r="E39" i="11"/>
  <c r="E38" i="11"/>
  <c r="E37" i="11"/>
  <c r="E36" i="11"/>
  <c r="E35" i="11"/>
  <c r="E33" i="11"/>
  <c r="E32" i="11"/>
  <c r="E31" i="11"/>
  <c r="E30" i="11"/>
  <c r="E29" i="11"/>
  <c r="E28" i="11"/>
  <c r="E25" i="11"/>
  <c r="E24" i="11"/>
  <c r="E23" i="11"/>
  <c r="E22" i="11"/>
  <c r="E21" i="11"/>
  <c r="E20" i="11"/>
  <c r="E18" i="11"/>
  <c r="E17" i="11"/>
  <c r="E16" i="11"/>
  <c r="E15" i="11"/>
  <c r="E14" i="11"/>
  <c r="E13" i="11"/>
  <c r="E12" i="11"/>
  <c r="E10" i="11"/>
  <c r="E9" i="11"/>
  <c r="E8" i="11"/>
  <c r="E7" i="11"/>
  <c r="E41" i="10"/>
  <c r="E39" i="10"/>
  <c r="E38" i="10"/>
  <c r="E37" i="10"/>
  <c r="E36" i="10"/>
  <c r="E35" i="10"/>
  <c r="E33" i="10"/>
  <c r="E32" i="10"/>
  <c r="E31" i="10"/>
  <c r="E30" i="10"/>
  <c r="E29" i="10"/>
  <c r="E28" i="10"/>
  <c r="E25" i="10"/>
  <c r="E24" i="10"/>
  <c r="E23" i="10"/>
  <c r="E22" i="10"/>
  <c r="E21" i="10"/>
  <c r="E20" i="10"/>
  <c r="E18" i="10"/>
  <c r="E17" i="10"/>
  <c r="E16" i="10"/>
  <c r="E15" i="10"/>
  <c r="E14" i="10"/>
  <c r="E13" i="10"/>
  <c r="E12" i="10"/>
  <c r="E10" i="10"/>
  <c r="E9" i="10"/>
  <c r="E8" i="10"/>
  <c r="E7" i="10"/>
  <c r="E41" i="2"/>
  <c r="E39" i="2"/>
  <c r="E38" i="2"/>
  <c r="E37" i="2"/>
  <c r="E36" i="2"/>
  <c r="E35" i="2"/>
  <c r="E33" i="2"/>
  <c r="E32" i="2"/>
  <c r="E31" i="2"/>
  <c r="E30" i="2"/>
  <c r="E29" i="2"/>
  <c r="E28" i="2"/>
  <c r="E25" i="2"/>
  <c r="E24" i="2"/>
  <c r="E23" i="2"/>
  <c r="E22" i="2"/>
  <c r="E21" i="2"/>
  <c r="E20" i="2"/>
  <c r="E18" i="2"/>
  <c r="E17" i="2"/>
  <c r="E16" i="2"/>
  <c r="E15" i="2"/>
  <c r="E14" i="2"/>
  <c r="E13" i="2"/>
  <c r="E12" i="2"/>
  <c r="E10" i="2"/>
  <c r="E9" i="2"/>
  <c r="E8" i="2"/>
  <c r="E7" i="2"/>
  <c r="E41" i="1"/>
  <c r="E39" i="1"/>
  <c r="E38" i="1"/>
  <c r="E37" i="1"/>
  <c r="E36" i="1"/>
  <c r="E35" i="1"/>
  <c r="E33" i="1"/>
  <c r="E32" i="1"/>
  <c r="E31" i="1"/>
  <c r="E30" i="1"/>
  <c r="E29" i="1"/>
  <c r="E28" i="1"/>
  <c r="E18" i="1"/>
  <c r="E17" i="1"/>
  <c r="E16" i="1"/>
  <c r="E15" i="1"/>
  <c r="E14" i="1"/>
  <c r="E13" i="1"/>
  <c r="E12" i="1"/>
  <c r="E10" i="1"/>
  <c r="E9" i="1"/>
  <c r="E8" i="1"/>
  <c r="E7" i="1"/>
  <c r="B41" i="12"/>
  <c r="B39" i="12"/>
  <c r="B38" i="12"/>
  <c r="B37" i="12"/>
  <c r="B36" i="12"/>
  <c r="B35" i="12"/>
  <c r="B33" i="12"/>
  <c r="B32" i="12"/>
  <c r="B31" i="12"/>
  <c r="B30" i="12"/>
  <c r="B29" i="12"/>
  <c r="B28" i="12"/>
  <c r="B26" i="12"/>
  <c r="B25" i="12"/>
  <c r="B24" i="12"/>
  <c r="B23" i="12"/>
  <c r="B22" i="12"/>
  <c r="B21" i="12"/>
  <c r="B20" i="12"/>
  <c r="B18" i="12"/>
  <c r="B17" i="12"/>
  <c r="B16" i="12"/>
  <c r="B15" i="12"/>
  <c r="B14" i="12"/>
  <c r="B13" i="12"/>
  <c r="B12" i="12"/>
  <c r="B10" i="12"/>
  <c r="B9" i="12"/>
  <c r="B8" i="12"/>
  <c r="B7" i="12"/>
  <c r="B41" i="11"/>
  <c r="B39" i="11"/>
  <c r="B38" i="11"/>
  <c r="B37" i="11"/>
  <c r="B36" i="11"/>
  <c r="B35" i="11"/>
  <c r="B33" i="11"/>
  <c r="B32" i="11"/>
  <c r="B31" i="11"/>
  <c r="B30" i="11"/>
  <c r="B29" i="11"/>
  <c r="B28" i="11"/>
  <c r="B26" i="11"/>
  <c r="B25" i="11"/>
  <c r="B24" i="11"/>
  <c r="B23" i="11"/>
  <c r="B22" i="11"/>
  <c r="B21" i="11"/>
  <c r="B20" i="11"/>
  <c r="B18" i="11"/>
  <c r="B17" i="11"/>
  <c r="B16" i="11"/>
  <c r="B15" i="11"/>
  <c r="B14" i="11"/>
  <c r="B13" i="11"/>
  <c r="B12" i="11"/>
  <c r="B10" i="11"/>
  <c r="B9" i="11"/>
  <c r="B8" i="11"/>
  <c r="B7" i="11"/>
  <c r="B41" i="10"/>
  <c r="B39" i="10"/>
  <c r="B38" i="10"/>
  <c r="B37" i="10"/>
  <c r="B36" i="10"/>
  <c r="B35" i="10"/>
  <c r="B33" i="10"/>
  <c r="B32" i="10"/>
  <c r="B31" i="10"/>
  <c r="B30" i="10"/>
  <c r="B29" i="10"/>
  <c r="B28" i="10"/>
  <c r="B26" i="10"/>
  <c r="B25" i="10"/>
  <c r="B24" i="10"/>
  <c r="B23" i="10"/>
  <c r="B22" i="10"/>
  <c r="B21" i="10"/>
  <c r="B20" i="10"/>
  <c r="B18" i="10"/>
  <c r="B17" i="10"/>
  <c r="B16" i="10"/>
  <c r="B15" i="10"/>
  <c r="B14" i="10"/>
  <c r="B13" i="10"/>
  <c r="B12" i="10"/>
  <c r="B10" i="10"/>
  <c r="B9" i="10"/>
  <c r="B8" i="10"/>
  <c r="B7" i="10"/>
  <c r="B41" i="9"/>
  <c r="B39" i="9"/>
  <c r="B38" i="9"/>
  <c r="B37" i="9"/>
  <c r="B36" i="9"/>
  <c r="B35" i="9"/>
  <c r="B33" i="9"/>
  <c r="B32" i="9"/>
  <c r="B31" i="9"/>
  <c r="B30" i="9"/>
  <c r="B29" i="9"/>
  <c r="B28" i="9"/>
  <c r="B26" i="9"/>
  <c r="B25" i="9"/>
  <c r="B24" i="9"/>
  <c r="B23" i="9"/>
  <c r="B22" i="9"/>
  <c r="B21" i="9"/>
  <c r="B20" i="9"/>
  <c r="B18" i="9"/>
  <c r="B17" i="9"/>
  <c r="B16" i="9"/>
  <c r="B15" i="9"/>
  <c r="B14" i="9"/>
  <c r="B13" i="9"/>
  <c r="B12" i="9"/>
  <c r="B10" i="9"/>
  <c r="B9" i="9"/>
  <c r="B8" i="9"/>
  <c r="B7" i="9"/>
  <c r="B41" i="8"/>
  <c r="B39" i="8"/>
  <c r="B38" i="8"/>
  <c r="B37" i="8"/>
  <c r="B36" i="8"/>
  <c r="B35" i="8"/>
  <c r="B33" i="8"/>
  <c r="B32" i="8"/>
  <c r="B31" i="8"/>
  <c r="B30" i="8"/>
  <c r="B29" i="8"/>
  <c r="B28" i="8"/>
  <c r="B26" i="8"/>
  <c r="B25" i="8"/>
  <c r="B24" i="8"/>
  <c r="B23" i="8"/>
  <c r="B22" i="8"/>
  <c r="B21" i="8"/>
  <c r="B20" i="8"/>
  <c r="B18" i="8"/>
  <c r="B17" i="8"/>
  <c r="B16" i="8"/>
  <c r="B15" i="8"/>
  <c r="B14" i="8"/>
  <c r="B13" i="8"/>
  <c r="B12" i="8"/>
  <c r="B10" i="8"/>
  <c r="B9" i="8"/>
  <c r="B8" i="8"/>
  <c r="B7" i="8"/>
  <c r="B41" i="7"/>
  <c r="B39" i="7"/>
  <c r="B38" i="7"/>
  <c r="B37" i="7"/>
  <c r="B36" i="7"/>
  <c r="B35" i="7"/>
  <c r="B33" i="7"/>
  <c r="B32" i="7"/>
  <c r="B31" i="7"/>
  <c r="B30" i="7"/>
  <c r="B29" i="7"/>
  <c r="B28" i="7"/>
  <c r="B26" i="7"/>
  <c r="B25" i="7"/>
  <c r="B24" i="7"/>
  <c r="B23" i="7"/>
  <c r="B22" i="7"/>
  <c r="B21" i="7"/>
  <c r="B20" i="7"/>
  <c r="B18" i="7"/>
  <c r="B17" i="7"/>
  <c r="B16" i="7"/>
  <c r="B15" i="7"/>
  <c r="B14" i="7"/>
  <c r="B13" i="7"/>
  <c r="B12" i="7"/>
  <c r="B10" i="7"/>
  <c r="B9" i="7"/>
  <c r="B8" i="7"/>
  <c r="B7" i="7"/>
  <c r="B41" i="6"/>
  <c r="B39" i="6"/>
  <c r="B38" i="6"/>
  <c r="B37" i="6"/>
  <c r="B36" i="6"/>
  <c r="B35" i="6"/>
  <c r="B33" i="6"/>
  <c r="B32" i="6"/>
  <c r="B31" i="6"/>
  <c r="B30" i="6"/>
  <c r="B29" i="6"/>
  <c r="B28" i="6"/>
  <c r="B26" i="6"/>
  <c r="B25" i="6"/>
  <c r="B24" i="6"/>
  <c r="B23" i="6"/>
  <c r="B22" i="6"/>
  <c r="B21" i="6"/>
  <c r="B20" i="6"/>
  <c r="B18" i="6"/>
  <c r="B17" i="6"/>
  <c r="B16" i="6"/>
  <c r="B15" i="6"/>
  <c r="B14" i="6"/>
  <c r="B13" i="6"/>
  <c r="B12" i="6"/>
  <c r="B10" i="6"/>
  <c r="B9" i="6"/>
  <c r="B8" i="6"/>
  <c r="B7" i="6"/>
  <c r="B41" i="5"/>
  <c r="B39" i="5"/>
  <c r="B38" i="5"/>
  <c r="B37" i="5"/>
  <c r="B36" i="5"/>
  <c r="B35" i="5"/>
  <c r="B33" i="5"/>
  <c r="B32" i="5"/>
  <c r="B31" i="5"/>
  <c r="B30" i="5"/>
  <c r="B29" i="5"/>
  <c r="B28" i="5"/>
  <c r="B26" i="5"/>
  <c r="B25" i="5"/>
  <c r="B24" i="5"/>
  <c r="B23" i="5"/>
  <c r="B22" i="5"/>
  <c r="B21" i="5"/>
  <c r="B20" i="5"/>
  <c r="B18" i="5"/>
  <c r="B17" i="5"/>
  <c r="B16" i="5"/>
  <c r="B15" i="5"/>
  <c r="B14" i="5"/>
  <c r="B13" i="5"/>
  <c r="B12" i="5"/>
  <c r="B10" i="5"/>
  <c r="B9" i="5"/>
  <c r="B8" i="5"/>
  <c r="B7" i="5"/>
  <c r="B41" i="4"/>
  <c r="B39" i="4"/>
  <c r="B38" i="4"/>
  <c r="B37" i="4"/>
  <c r="B36" i="4"/>
  <c r="B35" i="4"/>
  <c r="B33" i="4"/>
  <c r="B32" i="4"/>
  <c r="B31" i="4"/>
  <c r="B30" i="4"/>
  <c r="B29" i="4"/>
  <c r="B28" i="4"/>
  <c r="B26" i="4"/>
  <c r="B25" i="4"/>
  <c r="B24" i="4"/>
  <c r="B23" i="4"/>
  <c r="B22" i="4"/>
  <c r="B21" i="4"/>
  <c r="B20" i="4"/>
  <c r="B18" i="4"/>
  <c r="B17" i="4"/>
  <c r="B16" i="4"/>
  <c r="B15" i="4"/>
  <c r="B14" i="4"/>
  <c r="B13" i="4"/>
  <c r="B12" i="4"/>
  <c r="B10" i="4"/>
  <c r="B9" i="4"/>
  <c r="B8" i="4"/>
  <c r="B7" i="4"/>
  <c r="B41" i="3"/>
  <c r="B39" i="3"/>
  <c r="B38" i="3"/>
  <c r="B37" i="3"/>
  <c r="B36" i="3"/>
  <c r="B35" i="3"/>
  <c r="B33" i="3"/>
  <c r="B32" i="3"/>
  <c r="B31" i="3"/>
  <c r="B30" i="3"/>
  <c r="B29" i="3"/>
  <c r="B28" i="3"/>
  <c r="B26" i="3"/>
  <c r="B25" i="3"/>
  <c r="B24" i="3"/>
  <c r="B23" i="3"/>
  <c r="B22" i="3"/>
  <c r="B21" i="3"/>
  <c r="B20" i="3"/>
  <c r="B18" i="3"/>
  <c r="B17" i="3"/>
  <c r="B16" i="3"/>
  <c r="B15" i="3"/>
  <c r="B14" i="3"/>
  <c r="B13" i="3"/>
  <c r="B12" i="3"/>
  <c r="B10" i="3"/>
  <c r="B9" i="3"/>
  <c r="B8" i="3"/>
  <c r="B7" i="3"/>
  <c r="B41" i="2"/>
  <c r="B39" i="2"/>
  <c r="B38" i="2"/>
  <c r="B37" i="2"/>
  <c r="B36" i="2"/>
  <c r="B35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8" i="2"/>
  <c r="B17" i="2"/>
  <c r="B16" i="2"/>
  <c r="B15" i="2"/>
  <c r="B14" i="2"/>
  <c r="B13" i="2"/>
  <c r="B12" i="2"/>
  <c r="B10" i="2"/>
  <c r="B9" i="2"/>
  <c r="B8" i="2"/>
  <c r="B7" i="2"/>
  <c r="B20" i="1"/>
  <c r="B21" i="1"/>
  <c r="B22" i="1"/>
  <c r="B23" i="1"/>
  <c r="B24" i="1"/>
  <c r="B25" i="1"/>
  <c r="B26" i="1"/>
  <c r="B28" i="1"/>
  <c r="B29" i="1"/>
  <c r="B30" i="1"/>
  <c r="B31" i="1"/>
  <c r="B32" i="1"/>
  <c r="B33" i="1"/>
  <c r="B35" i="1"/>
  <c r="B36" i="1"/>
  <c r="B37" i="1"/>
  <c r="B38" i="1"/>
  <c r="B39" i="1"/>
  <c r="B41" i="1"/>
  <c r="B12" i="1"/>
  <c r="B13" i="1"/>
  <c r="B14" i="1"/>
  <c r="B15" i="1"/>
  <c r="B16" i="1"/>
  <c r="B17" i="1"/>
  <c r="B18" i="1"/>
  <c r="B8" i="1"/>
  <c r="B9" i="1"/>
  <c r="B10" i="1"/>
  <c r="A3" i="6"/>
  <c r="A3" i="5"/>
  <c r="A3" i="4"/>
  <c r="A3" i="1"/>
  <c r="F35" i="8"/>
  <c r="F36" i="8"/>
  <c r="F37" i="8"/>
  <c r="F38" i="8"/>
  <c r="F39" i="8"/>
  <c r="G39" i="8"/>
  <c r="G38" i="8"/>
  <c r="G37" i="8"/>
  <c r="G36" i="8"/>
  <c r="G35" i="8"/>
  <c r="F18" i="8"/>
  <c r="F12" i="8"/>
  <c r="F13" i="8"/>
  <c r="F14" i="8"/>
  <c r="F15" i="8"/>
  <c r="F16" i="8"/>
  <c r="F17" i="8"/>
  <c r="G18" i="8"/>
  <c r="G17" i="8"/>
  <c r="G16" i="8"/>
  <c r="G15" i="8"/>
  <c r="G14" i="8"/>
  <c r="G13" i="8"/>
  <c r="G12" i="8"/>
  <c r="G7" i="8"/>
  <c r="A3" i="7"/>
  <c r="A3" i="8"/>
  <c r="A3" i="9"/>
  <c r="A3" i="10"/>
  <c r="A3" i="11"/>
  <c r="A3" i="12"/>
  <c r="A3" i="3"/>
  <c r="A3" i="2"/>
  <c r="F18" i="1"/>
  <c r="F17" i="1"/>
  <c r="F16" i="1"/>
  <c r="F15" i="1"/>
  <c r="F14" i="1"/>
  <c r="F13" i="1"/>
  <c r="F12" i="1"/>
  <c r="D41" i="1"/>
  <c r="C41" i="1"/>
  <c r="D39" i="1"/>
  <c r="C39" i="1"/>
  <c r="D38" i="1"/>
  <c r="C38" i="1"/>
  <c r="D37" i="1"/>
  <c r="C37" i="1"/>
  <c r="D36" i="1"/>
  <c r="C36" i="1"/>
  <c r="D35" i="1"/>
  <c r="C35" i="1"/>
  <c r="D33" i="1"/>
  <c r="C33" i="1"/>
  <c r="D32" i="1"/>
  <c r="C32" i="1"/>
  <c r="D31" i="1"/>
  <c r="C31" i="1"/>
  <c r="D26" i="1"/>
  <c r="C26" i="1"/>
  <c r="D30" i="1"/>
  <c r="C30" i="1"/>
  <c r="D29" i="1"/>
  <c r="C29" i="1"/>
  <c r="D28" i="1"/>
  <c r="C28" i="1"/>
  <c r="D25" i="1"/>
  <c r="C25" i="1"/>
  <c r="D24" i="1"/>
  <c r="C24" i="1"/>
  <c r="D23" i="1"/>
  <c r="C23" i="1"/>
  <c r="D22" i="1"/>
  <c r="C22" i="1"/>
  <c r="D21" i="1"/>
  <c r="C21" i="1"/>
  <c r="D20" i="1"/>
  <c r="C20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C8" i="1"/>
  <c r="D8" i="1"/>
  <c r="C9" i="1"/>
  <c r="D9" i="1"/>
  <c r="C10" i="1"/>
  <c r="D10" i="1"/>
  <c r="A8" i="1"/>
  <c r="A9" i="1"/>
  <c r="A10" i="1"/>
  <c r="D41" i="3"/>
  <c r="C41" i="3"/>
  <c r="A41" i="3"/>
  <c r="D41" i="4"/>
  <c r="C41" i="4"/>
  <c r="A41" i="4"/>
  <c r="D41" i="5"/>
  <c r="C41" i="5"/>
  <c r="A41" i="5"/>
  <c r="D41" i="6"/>
  <c r="C41" i="6"/>
  <c r="A41" i="6"/>
  <c r="F35" i="7"/>
  <c r="F36" i="7"/>
  <c r="F37" i="7"/>
  <c r="F38" i="7"/>
  <c r="F39" i="7"/>
  <c r="D41" i="7"/>
  <c r="C41" i="7"/>
  <c r="A41" i="7"/>
  <c r="D41" i="8"/>
  <c r="C41" i="8"/>
  <c r="A41" i="8"/>
  <c r="F35" i="9"/>
  <c r="F36" i="9"/>
  <c r="F37" i="9"/>
  <c r="F38" i="9"/>
  <c r="F39" i="9"/>
  <c r="D41" i="9"/>
  <c r="C41" i="9"/>
  <c r="A41" i="9"/>
  <c r="F35" i="10"/>
  <c r="F36" i="10"/>
  <c r="F37" i="10"/>
  <c r="F38" i="10"/>
  <c r="F39" i="10"/>
  <c r="D41" i="10"/>
  <c r="C41" i="10"/>
  <c r="A41" i="10"/>
  <c r="F35" i="11"/>
  <c r="F36" i="11"/>
  <c r="F37" i="11"/>
  <c r="F38" i="11"/>
  <c r="F39" i="11"/>
  <c r="D41" i="11"/>
  <c r="C41" i="11"/>
  <c r="A41" i="11"/>
  <c r="D41" i="12"/>
  <c r="C41" i="12"/>
  <c r="A41" i="12"/>
  <c r="F35" i="2"/>
  <c r="F36" i="2"/>
  <c r="F37" i="2"/>
  <c r="F38" i="2"/>
  <c r="F39" i="2"/>
  <c r="D41" i="2"/>
  <c r="C41" i="2"/>
  <c r="A41" i="2"/>
  <c r="F35" i="1"/>
  <c r="F36" i="1"/>
  <c r="F37" i="1"/>
  <c r="F38" i="1"/>
  <c r="F39" i="1"/>
  <c r="A41" i="1"/>
  <c r="G41" i="16"/>
  <c r="A9" i="2"/>
  <c r="C9" i="2"/>
  <c r="D9" i="2"/>
  <c r="A9" i="3"/>
  <c r="C9" i="3"/>
  <c r="D9" i="3"/>
  <c r="A9" i="4"/>
  <c r="C9" i="4"/>
  <c r="D9" i="4"/>
  <c r="A9" i="5"/>
  <c r="C9" i="5"/>
  <c r="D9" i="5"/>
  <c r="A9" i="6"/>
  <c r="C9" i="6"/>
  <c r="D9" i="6"/>
  <c r="A9" i="7"/>
  <c r="C9" i="7"/>
  <c r="D9" i="7"/>
  <c r="A9" i="8"/>
  <c r="C9" i="8"/>
  <c r="D9" i="8"/>
  <c r="A9" i="9"/>
  <c r="C9" i="9"/>
  <c r="D9" i="9"/>
  <c r="A9" i="10"/>
  <c r="C9" i="10"/>
  <c r="D9" i="10"/>
  <c r="A9" i="11"/>
  <c r="C9" i="11"/>
  <c r="D9" i="11"/>
  <c r="A9" i="12"/>
  <c r="C9" i="12"/>
  <c r="D9" i="12"/>
  <c r="G9" i="16"/>
  <c r="A32" i="1"/>
  <c r="A32" i="2"/>
  <c r="C32" i="2"/>
  <c r="D32" i="2"/>
  <c r="A32" i="3"/>
  <c r="C32" i="3"/>
  <c r="D32" i="3"/>
  <c r="A32" i="4"/>
  <c r="C32" i="4"/>
  <c r="D32" i="4"/>
  <c r="A32" i="5"/>
  <c r="C32" i="5"/>
  <c r="D32" i="5"/>
  <c r="A32" i="6"/>
  <c r="C32" i="6"/>
  <c r="D32" i="6"/>
  <c r="A32" i="7"/>
  <c r="C32" i="7"/>
  <c r="D32" i="7"/>
  <c r="A32" i="8"/>
  <c r="C32" i="8"/>
  <c r="D32" i="8"/>
  <c r="A32" i="9"/>
  <c r="C32" i="9"/>
  <c r="D32" i="9"/>
  <c r="A32" i="10"/>
  <c r="C32" i="10"/>
  <c r="D32" i="10"/>
  <c r="A32" i="11"/>
  <c r="C32" i="11"/>
  <c r="D32" i="11"/>
  <c r="A32" i="12"/>
  <c r="C32" i="12"/>
  <c r="D32" i="12"/>
  <c r="G32" i="16"/>
  <c r="A7" i="1"/>
  <c r="B7" i="1"/>
  <c r="C7" i="1"/>
  <c r="D7" i="1"/>
  <c r="A12" i="1"/>
  <c r="A13" i="1"/>
  <c r="A14" i="1"/>
  <c r="A15" i="1"/>
  <c r="A16" i="1"/>
  <c r="A17" i="1"/>
  <c r="A18" i="1"/>
  <c r="A20" i="1"/>
  <c r="A21" i="1"/>
  <c r="A22" i="1"/>
  <c r="A23" i="1"/>
  <c r="A24" i="1"/>
  <c r="A25" i="1"/>
  <c r="A28" i="1"/>
  <c r="A29" i="1"/>
  <c r="A30" i="1"/>
  <c r="A26" i="1"/>
  <c r="A31" i="1"/>
  <c r="A33" i="1"/>
  <c r="A35" i="1"/>
  <c r="A36" i="1"/>
  <c r="A37" i="1"/>
  <c r="A38" i="1"/>
  <c r="A39" i="1"/>
  <c r="H41" i="13"/>
  <c r="G35" i="1"/>
  <c r="J35" i="13"/>
  <c r="G35" i="16"/>
  <c r="H35" i="13"/>
  <c r="G35" i="2"/>
  <c r="L35" i="13"/>
  <c r="F35" i="3"/>
  <c r="F36" i="3"/>
  <c r="F37" i="3"/>
  <c r="F38" i="3"/>
  <c r="F39" i="3"/>
  <c r="G35" i="3"/>
  <c r="N35" i="13"/>
  <c r="F35" i="4"/>
  <c r="F36" i="4"/>
  <c r="F37" i="4"/>
  <c r="F38" i="4"/>
  <c r="F39" i="4"/>
  <c r="G35" i="4"/>
  <c r="P35" i="13"/>
  <c r="F35" i="5"/>
  <c r="F36" i="5"/>
  <c r="F37" i="5"/>
  <c r="F38" i="5"/>
  <c r="F39" i="5"/>
  <c r="G35" i="5"/>
  <c r="R35" i="13"/>
  <c r="F35" i="6"/>
  <c r="F36" i="6"/>
  <c r="F37" i="6"/>
  <c r="F38" i="6"/>
  <c r="F39" i="6"/>
  <c r="G35" i="6"/>
  <c r="T35" i="13"/>
  <c r="G35" i="7"/>
  <c r="V35" i="13"/>
  <c r="X35" i="13"/>
  <c r="G35" i="9"/>
  <c r="Z35" i="13"/>
  <c r="G35" i="10"/>
  <c r="AB35" i="13"/>
  <c r="G35" i="11"/>
  <c r="AD35" i="13"/>
  <c r="AF35" i="13"/>
  <c r="AH35" i="13"/>
  <c r="G36" i="1"/>
  <c r="J36" i="13"/>
  <c r="G36" i="16"/>
  <c r="H36" i="13"/>
  <c r="G36" i="2"/>
  <c r="L36" i="13"/>
  <c r="G36" i="3"/>
  <c r="N36" i="13"/>
  <c r="G36" i="4"/>
  <c r="P36" i="13"/>
  <c r="G36" i="5"/>
  <c r="R36" i="13"/>
  <c r="G36" i="6"/>
  <c r="T36" i="13"/>
  <c r="G36" i="7"/>
  <c r="V36" i="13"/>
  <c r="X36" i="13"/>
  <c r="G36" i="9"/>
  <c r="Z36" i="13"/>
  <c r="G36" i="10"/>
  <c r="AB36" i="13"/>
  <c r="G36" i="11"/>
  <c r="AD36" i="13"/>
  <c r="AF36" i="13"/>
  <c r="AH36" i="13"/>
  <c r="G37" i="1"/>
  <c r="J37" i="13"/>
  <c r="G37" i="16"/>
  <c r="H37" i="13"/>
  <c r="G37" i="2"/>
  <c r="L37" i="13"/>
  <c r="G37" i="3"/>
  <c r="N37" i="13"/>
  <c r="G37" i="4"/>
  <c r="P37" i="13"/>
  <c r="G37" i="5"/>
  <c r="R37" i="13"/>
  <c r="G37" i="6"/>
  <c r="T37" i="13"/>
  <c r="G37" i="7"/>
  <c r="V37" i="13"/>
  <c r="X37" i="13"/>
  <c r="G37" i="9"/>
  <c r="Z37" i="13"/>
  <c r="G37" i="10"/>
  <c r="AB37" i="13"/>
  <c r="G37" i="11"/>
  <c r="AD37" i="13"/>
  <c r="AF37" i="13"/>
  <c r="AH37" i="13"/>
  <c r="G38" i="1"/>
  <c r="J38" i="13"/>
  <c r="G38" i="16"/>
  <c r="H38" i="13"/>
  <c r="G38" i="2"/>
  <c r="L38" i="13"/>
  <c r="G38" i="3"/>
  <c r="N38" i="13"/>
  <c r="G38" i="4"/>
  <c r="P38" i="13"/>
  <c r="G38" i="5"/>
  <c r="R38" i="13"/>
  <c r="G38" i="6"/>
  <c r="T38" i="13"/>
  <c r="G38" i="7"/>
  <c r="V38" i="13"/>
  <c r="X38" i="13"/>
  <c r="G38" i="9"/>
  <c r="Z38" i="13"/>
  <c r="G38" i="10"/>
  <c r="AB38" i="13"/>
  <c r="G38" i="11"/>
  <c r="AD38" i="13"/>
  <c r="AF38" i="13"/>
  <c r="AH38" i="13"/>
  <c r="G39" i="1"/>
  <c r="J39" i="13"/>
  <c r="G39" i="16"/>
  <c r="H39" i="13"/>
  <c r="G39" i="2"/>
  <c r="L39" i="13"/>
  <c r="G39" i="3"/>
  <c r="N39" i="13"/>
  <c r="G39" i="4"/>
  <c r="P39" i="13"/>
  <c r="G39" i="5"/>
  <c r="R39" i="13"/>
  <c r="G39" i="6"/>
  <c r="T39" i="13"/>
  <c r="G39" i="7"/>
  <c r="V39" i="13"/>
  <c r="X39" i="13"/>
  <c r="G39" i="9"/>
  <c r="Z39" i="13"/>
  <c r="G39" i="10"/>
  <c r="AB39" i="13"/>
  <c r="G39" i="11"/>
  <c r="AD39" i="13"/>
  <c r="AF39" i="13"/>
  <c r="AH39" i="13"/>
  <c r="AE41" i="13"/>
  <c r="AC41" i="13"/>
  <c r="AA41" i="13"/>
  <c r="Y41" i="13"/>
  <c r="W41" i="13"/>
  <c r="U41" i="13"/>
  <c r="S41" i="13"/>
  <c r="Q41" i="13"/>
  <c r="O41" i="13"/>
  <c r="M41" i="13"/>
  <c r="K41" i="13"/>
  <c r="I41" i="13"/>
  <c r="G41" i="13"/>
  <c r="G9" i="13"/>
  <c r="G10" i="16"/>
  <c r="H9" i="13"/>
  <c r="AH9" i="13"/>
  <c r="H10" i="13"/>
  <c r="AH10" i="13"/>
  <c r="G7" i="1"/>
  <c r="J7" i="13"/>
  <c r="G7" i="16"/>
  <c r="H7" i="13"/>
  <c r="G7" i="2"/>
  <c r="L7" i="13"/>
  <c r="G7" i="3"/>
  <c r="N7" i="13"/>
  <c r="G7" i="4"/>
  <c r="P7" i="13"/>
  <c r="G7" i="5"/>
  <c r="R7" i="13"/>
  <c r="G7" i="6"/>
  <c r="T7" i="13"/>
  <c r="G7" i="7"/>
  <c r="V7" i="13"/>
  <c r="X7" i="13"/>
  <c r="G7" i="9"/>
  <c r="Z7" i="13"/>
  <c r="G7" i="10"/>
  <c r="AB7" i="13"/>
  <c r="G7" i="11"/>
  <c r="AD7" i="13"/>
  <c r="AF7" i="13"/>
  <c r="AH7" i="13"/>
  <c r="G8" i="16"/>
  <c r="H8" i="13"/>
  <c r="AH8" i="13"/>
  <c r="AI9" i="13"/>
  <c r="G10" i="13"/>
  <c r="AI10" i="13"/>
  <c r="G20" i="16"/>
  <c r="H20" i="13"/>
  <c r="G21" i="16"/>
  <c r="H21" i="13"/>
  <c r="G22" i="16"/>
  <c r="H22" i="13"/>
  <c r="G23" i="16"/>
  <c r="H23" i="13"/>
  <c r="G24" i="16"/>
  <c r="H24" i="13"/>
  <c r="G25" i="16"/>
  <c r="H25" i="13"/>
  <c r="F12" i="3"/>
  <c r="F13" i="3"/>
  <c r="F14" i="3"/>
  <c r="F15" i="3"/>
  <c r="F16" i="3"/>
  <c r="F17" i="3"/>
  <c r="F18" i="3"/>
  <c r="F12" i="11"/>
  <c r="F13" i="11"/>
  <c r="F14" i="11"/>
  <c r="F15" i="11"/>
  <c r="F16" i="11"/>
  <c r="F17" i="11"/>
  <c r="F18" i="11"/>
  <c r="F12" i="10"/>
  <c r="F13" i="10"/>
  <c r="F14" i="10"/>
  <c r="F15" i="10"/>
  <c r="F16" i="10"/>
  <c r="F17" i="10"/>
  <c r="F18" i="10"/>
  <c r="F12" i="9"/>
  <c r="F13" i="9"/>
  <c r="F14" i="9"/>
  <c r="F15" i="9"/>
  <c r="F16" i="9"/>
  <c r="F17" i="9"/>
  <c r="F18" i="9"/>
  <c r="F12" i="7"/>
  <c r="F13" i="7"/>
  <c r="F14" i="7"/>
  <c r="F15" i="7"/>
  <c r="F16" i="7"/>
  <c r="F17" i="7"/>
  <c r="F18" i="7"/>
  <c r="F12" i="6"/>
  <c r="F13" i="6"/>
  <c r="F14" i="6"/>
  <c r="F15" i="6"/>
  <c r="F16" i="6"/>
  <c r="F17" i="6"/>
  <c r="F18" i="6"/>
  <c r="F12" i="5"/>
  <c r="F13" i="5"/>
  <c r="F14" i="5"/>
  <c r="F15" i="5"/>
  <c r="F16" i="5"/>
  <c r="F17" i="5"/>
  <c r="F18" i="5"/>
  <c r="F12" i="4"/>
  <c r="F13" i="4"/>
  <c r="F14" i="4"/>
  <c r="F15" i="4"/>
  <c r="F16" i="4"/>
  <c r="F17" i="4"/>
  <c r="F18" i="4"/>
  <c r="F12" i="2"/>
  <c r="F13" i="2"/>
  <c r="F14" i="2"/>
  <c r="F15" i="2"/>
  <c r="F16" i="2"/>
  <c r="F17" i="2"/>
  <c r="F18" i="2"/>
  <c r="AI35" i="13"/>
  <c r="G33" i="16"/>
  <c r="H33" i="13"/>
  <c r="G28" i="16"/>
  <c r="H28" i="13"/>
  <c r="G29" i="16"/>
  <c r="H29" i="13"/>
  <c r="G30" i="16"/>
  <c r="H31" i="13"/>
  <c r="G31" i="16"/>
  <c r="G26" i="16"/>
  <c r="H32" i="13"/>
  <c r="AI29" i="13"/>
  <c r="AI28" i="13"/>
  <c r="G18" i="1"/>
  <c r="J18" i="13"/>
  <c r="G18" i="16"/>
  <c r="H18" i="13"/>
  <c r="G18" i="2"/>
  <c r="L18" i="13"/>
  <c r="G18" i="3"/>
  <c r="N18" i="13"/>
  <c r="G18" i="4"/>
  <c r="P18" i="13"/>
  <c r="G18" i="5"/>
  <c r="R18" i="13"/>
  <c r="G18" i="6"/>
  <c r="T18" i="13"/>
  <c r="G18" i="7"/>
  <c r="V18" i="13"/>
  <c r="X18" i="13"/>
  <c r="G18" i="9"/>
  <c r="Z18" i="13"/>
  <c r="G18" i="10"/>
  <c r="AB18" i="13"/>
  <c r="G18" i="11"/>
  <c r="AD18" i="13"/>
  <c r="AF18" i="13"/>
  <c r="AH18" i="13"/>
  <c r="G17" i="1"/>
  <c r="J17" i="13"/>
  <c r="G17" i="16"/>
  <c r="H17" i="13"/>
  <c r="G17" i="2"/>
  <c r="L17" i="13"/>
  <c r="G17" i="3"/>
  <c r="N17" i="13"/>
  <c r="G17" i="4"/>
  <c r="P17" i="13"/>
  <c r="G17" i="5"/>
  <c r="R17" i="13"/>
  <c r="G17" i="6"/>
  <c r="T17" i="13"/>
  <c r="G17" i="7"/>
  <c r="V17" i="13"/>
  <c r="X17" i="13"/>
  <c r="G17" i="9"/>
  <c r="Z17" i="13"/>
  <c r="G17" i="10"/>
  <c r="AB17" i="13"/>
  <c r="G17" i="11"/>
  <c r="AD17" i="13"/>
  <c r="AF17" i="13"/>
  <c r="AH17" i="13"/>
  <c r="G16" i="1"/>
  <c r="J16" i="13"/>
  <c r="G16" i="16"/>
  <c r="H16" i="13"/>
  <c r="G16" i="2"/>
  <c r="L16" i="13"/>
  <c r="G16" i="3"/>
  <c r="N16" i="13"/>
  <c r="G16" i="4"/>
  <c r="P16" i="13"/>
  <c r="G16" i="5"/>
  <c r="R16" i="13"/>
  <c r="G16" i="6"/>
  <c r="T16" i="13"/>
  <c r="G16" i="7"/>
  <c r="V16" i="13"/>
  <c r="X16" i="13"/>
  <c r="G16" i="9"/>
  <c r="Z16" i="13"/>
  <c r="G16" i="10"/>
  <c r="AB16" i="13"/>
  <c r="G16" i="11"/>
  <c r="AD16" i="13"/>
  <c r="AF16" i="13"/>
  <c r="AH16" i="13"/>
  <c r="G15" i="1"/>
  <c r="J15" i="13"/>
  <c r="G15" i="16"/>
  <c r="H15" i="13"/>
  <c r="G15" i="2"/>
  <c r="L15" i="13"/>
  <c r="G15" i="3"/>
  <c r="N15" i="13"/>
  <c r="G15" i="4"/>
  <c r="P15" i="13"/>
  <c r="G15" i="5"/>
  <c r="R15" i="13"/>
  <c r="G15" i="6"/>
  <c r="T15" i="13"/>
  <c r="G15" i="7"/>
  <c r="V15" i="13"/>
  <c r="X15" i="13"/>
  <c r="G15" i="9"/>
  <c r="Z15" i="13"/>
  <c r="G15" i="10"/>
  <c r="AB15" i="13"/>
  <c r="G15" i="11"/>
  <c r="AD15" i="13"/>
  <c r="AF15" i="13"/>
  <c r="AH15" i="13"/>
  <c r="G14" i="1"/>
  <c r="J14" i="13"/>
  <c r="G14" i="16"/>
  <c r="H14" i="13"/>
  <c r="G14" i="2"/>
  <c r="L14" i="13"/>
  <c r="G14" i="3"/>
  <c r="N14" i="13"/>
  <c r="G14" i="4"/>
  <c r="P14" i="13"/>
  <c r="G14" i="5"/>
  <c r="R14" i="13"/>
  <c r="G14" i="6"/>
  <c r="T14" i="13"/>
  <c r="G14" i="7"/>
  <c r="V14" i="13"/>
  <c r="X14" i="13"/>
  <c r="G14" i="9"/>
  <c r="Z14" i="13"/>
  <c r="G14" i="10"/>
  <c r="AB14" i="13"/>
  <c r="G14" i="11"/>
  <c r="AD14" i="13"/>
  <c r="AF14" i="13"/>
  <c r="AH14" i="13"/>
  <c r="G12" i="1"/>
  <c r="J12" i="13"/>
  <c r="G12" i="16"/>
  <c r="H12" i="13"/>
  <c r="G12" i="2"/>
  <c r="L12" i="13"/>
  <c r="G12" i="3"/>
  <c r="N12" i="13"/>
  <c r="G12" i="4"/>
  <c r="P12" i="13"/>
  <c r="G12" i="5"/>
  <c r="R12" i="13"/>
  <c r="G12" i="6"/>
  <c r="T12" i="13"/>
  <c r="G12" i="7"/>
  <c r="V12" i="13"/>
  <c r="X12" i="13"/>
  <c r="G12" i="9"/>
  <c r="Z12" i="13"/>
  <c r="G12" i="10"/>
  <c r="AB12" i="13"/>
  <c r="G12" i="11"/>
  <c r="AD12" i="13"/>
  <c r="AF12" i="13"/>
  <c r="AH12" i="13"/>
  <c r="G13" i="1"/>
  <c r="J13" i="13"/>
  <c r="G13" i="16"/>
  <c r="H13" i="13"/>
  <c r="G13" i="2"/>
  <c r="L13" i="13"/>
  <c r="G13" i="3"/>
  <c r="N13" i="13"/>
  <c r="G13" i="4"/>
  <c r="P13" i="13"/>
  <c r="G13" i="5"/>
  <c r="R13" i="13"/>
  <c r="G13" i="6"/>
  <c r="T13" i="13"/>
  <c r="G13" i="7"/>
  <c r="V13" i="13"/>
  <c r="X13" i="13"/>
  <c r="G13" i="9"/>
  <c r="Z13" i="13"/>
  <c r="G13" i="10"/>
  <c r="AB13" i="13"/>
  <c r="G13" i="11"/>
  <c r="AD13" i="13"/>
  <c r="AF13" i="13"/>
  <c r="AH13" i="13"/>
  <c r="AI18" i="13"/>
  <c r="AI17" i="13"/>
  <c r="AI16" i="13"/>
  <c r="AI15" i="13"/>
  <c r="AI14" i="13"/>
  <c r="AI13" i="13"/>
  <c r="AI12" i="13"/>
  <c r="AI8" i="13"/>
  <c r="AI7" i="13"/>
  <c r="O28" i="13"/>
  <c r="O29" i="13"/>
  <c r="G36" i="13"/>
  <c r="I36" i="13"/>
  <c r="K36" i="13"/>
  <c r="M36" i="13"/>
  <c r="O36" i="13"/>
  <c r="Q36" i="13"/>
  <c r="S36" i="13"/>
  <c r="U36" i="13"/>
  <c r="W36" i="13"/>
  <c r="Y36" i="13"/>
  <c r="AA36" i="13"/>
  <c r="AC36" i="13"/>
  <c r="AE36" i="13"/>
  <c r="G37" i="13"/>
  <c r="I37" i="13"/>
  <c r="K37" i="13"/>
  <c r="M37" i="13"/>
  <c r="O37" i="13"/>
  <c r="Q37" i="13"/>
  <c r="S37" i="13"/>
  <c r="U37" i="13"/>
  <c r="W37" i="13"/>
  <c r="Y37" i="13"/>
  <c r="AA37" i="13"/>
  <c r="AC37" i="13"/>
  <c r="AE37" i="13"/>
  <c r="G38" i="13"/>
  <c r="I38" i="13"/>
  <c r="K38" i="13"/>
  <c r="M38" i="13"/>
  <c r="O38" i="13"/>
  <c r="Q38" i="13"/>
  <c r="S38" i="13"/>
  <c r="U38" i="13"/>
  <c r="W38" i="13"/>
  <c r="Y38" i="13"/>
  <c r="AA38" i="13"/>
  <c r="AC38" i="13"/>
  <c r="AE38" i="13"/>
  <c r="G39" i="13"/>
  <c r="I39" i="13"/>
  <c r="K39" i="13"/>
  <c r="M39" i="13"/>
  <c r="O39" i="13"/>
  <c r="Q39" i="13"/>
  <c r="S39" i="13"/>
  <c r="U39" i="13"/>
  <c r="W39" i="13"/>
  <c r="Y39" i="13"/>
  <c r="AA39" i="13"/>
  <c r="AC39" i="13"/>
  <c r="AE39" i="13"/>
  <c r="G29" i="13"/>
  <c r="I29" i="13"/>
  <c r="K29" i="13"/>
  <c r="M29" i="13"/>
  <c r="Q29" i="13"/>
  <c r="S29" i="13"/>
  <c r="U29" i="13"/>
  <c r="W29" i="13"/>
  <c r="Y29" i="13"/>
  <c r="AA29" i="13"/>
  <c r="AC29" i="13"/>
  <c r="AE29" i="13"/>
  <c r="G31" i="13"/>
  <c r="G26" i="13"/>
  <c r="G32" i="13"/>
  <c r="G33" i="13"/>
  <c r="G21" i="13"/>
  <c r="I21" i="13"/>
  <c r="M21" i="13"/>
  <c r="O21" i="13"/>
  <c r="Q21" i="13"/>
  <c r="S21" i="13"/>
  <c r="U21" i="13"/>
  <c r="W21" i="13"/>
  <c r="Y21" i="13"/>
  <c r="AA21" i="13"/>
  <c r="AC21" i="13"/>
  <c r="AE21" i="13"/>
  <c r="G22" i="13"/>
  <c r="I22" i="13"/>
  <c r="M22" i="13"/>
  <c r="O22" i="13"/>
  <c r="Q22" i="13"/>
  <c r="S22" i="13"/>
  <c r="U22" i="13"/>
  <c r="W22" i="13"/>
  <c r="Y22" i="13"/>
  <c r="AA22" i="13"/>
  <c r="AC22" i="13"/>
  <c r="AE22" i="13"/>
  <c r="G23" i="13"/>
  <c r="G24" i="13"/>
  <c r="G25" i="13"/>
  <c r="G13" i="13"/>
  <c r="I13" i="13"/>
  <c r="K13" i="13"/>
  <c r="M13" i="13"/>
  <c r="O13" i="13"/>
  <c r="Q13" i="13"/>
  <c r="S13" i="13"/>
  <c r="U13" i="13"/>
  <c r="W13" i="13"/>
  <c r="Y13" i="13"/>
  <c r="AA13" i="13"/>
  <c r="AC13" i="13"/>
  <c r="AE13" i="13"/>
  <c r="G14" i="13"/>
  <c r="I14" i="13"/>
  <c r="K14" i="13"/>
  <c r="M14" i="13"/>
  <c r="O14" i="13"/>
  <c r="Q14" i="13"/>
  <c r="S14" i="13"/>
  <c r="U14" i="13"/>
  <c r="W14" i="13"/>
  <c r="Y14" i="13"/>
  <c r="AA14" i="13"/>
  <c r="AC14" i="13"/>
  <c r="AE14" i="13"/>
  <c r="G15" i="13"/>
  <c r="I15" i="13"/>
  <c r="K15" i="13"/>
  <c r="M15" i="13"/>
  <c r="O15" i="13"/>
  <c r="Q15" i="13"/>
  <c r="S15" i="13"/>
  <c r="U15" i="13"/>
  <c r="W15" i="13"/>
  <c r="Y15" i="13"/>
  <c r="AA15" i="13"/>
  <c r="AC15" i="13"/>
  <c r="AE15" i="13"/>
  <c r="G16" i="13"/>
  <c r="I16" i="13"/>
  <c r="K16" i="13"/>
  <c r="M16" i="13"/>
  <c r="O16" i="13"/>
  <c r="Q16" i="13"/>
  <c r="S16" i="13"/>
  <c r="U16" i="13"/>
  <c r="W16" i="13"/>
  <c r="Y16" i="13"/>
  <c r="AA16" i="13"/>
  <c r="AC16" i="13"/>
  <c r="AE16" i="13"/>
  <c r="G17" i="13"/>
  <c r="I17" i="13"/>
  <c r="K17" i="13"/>
  <c r="M17" i="13"/>
  <c r="O17" i="13"/>
  <c r="Q17" i="13"/>
  <c r="S17" i="13"/>
  <c r="U17" i="13"/>
  <c r="W17" i="13"/>
  <c r="Y17" i="13"/>
  <c r="AA17" i="13"/>
  <c r="AC17" i="13"/>
  <c r="AE17" i="13"/>
  <c r="G18" i="13"/>
  <c r="I18" i="13"/>
  <c r="K18" i="13"/>
  <c r="M18" i="13"/>
  <c r="O18" i="13"/>
  <c r="Q18" i="13"/>
  <c r="S18" i="13"/>
  <c r="U18" i="13"/>
  <c r="W18" i="13"/>
  <c r="Y18" i="13"/>
  <c r="AA18" i="13"/>
  <c r="AC18" i="13"/>
  <c r="AE18" i="13"/>
  <c r="G8" i="13"/>
  <c r="D39" i="2"/>
  <c r="C39" i="2"/>
  <c r="A39" i="2"/>
  <c r="D38" i="2"/>
  <c r="C38" i="2"/>
  <c r="A38" i="2"/>
  <c r="D37" i="2"/>
  <c r="C37" i="2"/>
  <c r="A37" i="2"/>
  <c r="D36" i="2"/>
  <c r="C36" i="2"/>
  <c r="A36" i="2"/>
  <c r="D35" i="2"/>
  <c r="C35" i="2"/>
  <c r="A35" i="2"/>
  <c r="D33" i="2"/>
  <c r="C33" i="2"/>
  <c r="A33" i="2"/>
  <c r="D31" i="2"/>
  <c r="C31" i="2"/>
  <c r="A31" i="2"/>
  <c r="D26" i="2"/>
  <c r="C26" i="2"/>
  <c r="A26" i="2"/>
  <c r="D30" i="2"/>
  <c r="C30" i="2"/>
  <c r="A30" i="2"/>
  <c r="D29" i="2"/>
  <c r="C29" i="2"/>
  <c r="A29" i="2"/>
  <c r="D28" i="2"/>
  <c r="C28" i="2"/>
  <c r="A28" i="2"/>
  <c r="D25" i="2"/>
  <c r="C25" i="2"/>
  <c r="A25" i="2"/>
  <c r="D24" i="2"/>
  <c r="C24" i="2"/>
  <c r="A24" i="2"/>
  <c r="D23" i="2"/>
  <c r="C23" i="2"/>
  <c r="A23" i="2"/>
  <c r="D22" i="2"/>
  <c r="C22" i="2"/>
  <c r="A22" i="2"/>
  <c r="D21" i="2"/>
  <c r="C21" i="2"/>
  <c r="A21" i="2"/>
  <c r="D20" i="2"/>
  <c r="C20" i="2"/>
  <c r="A20" i="2"/>
  <c r="D18" i="2"/>
  <c r="C18" i="2"/>
  <c r="A18" i="2"/>
  <c r="D17" i="2"/>
  <c r="C17" i="2"/>
  <c r="A17" i="2"/>
  <c r="D16" i="2"/>
  <c r="C16" i="2"/>
  <c r="A16" i="2"/>
  <c r="D15" i="2"/>
  <c r="C15" i="2"/>
  <c r="A15" i="2"/>
  <c r="D14" i="2"/>
  <c r="C14" i="2"/>
  <c r="A14" i="2"/>
  <c r="D13" i="2"/>
  <c r="C13" i="2"/>
  <c r="A13" i="2"/>
  <c r="D12" i="2"/>
  <c r="C12" i="2"/>
  <c r="A12" i="2"/>
  <c r="D10" i="2"/>
  <c r="C10" i="2"/>
  <c r="A10" i="2"/>
  <c r="D8" i="2"/>
  <c r="C8" i="2"/>
  <c r="A8" i="2"/>
  <c r="D39" i="3"/>
  <c r="C39" i="3"/>
  <c r="A39" i="3"/>
  <c r="D38" i="3"/>
  <c r="C38" i="3"/>
  <c r="A38" i="3"/>
  <c r="D37" i="3"/>
  <c r="C37" i="3"/>
  <c r="A37" i="3"/>
  <c r="D36" i="3"/>
  <c r="C36" i="3"/>
  <c r="A36" i="3"/>
  <c r="D35" i="3"/>
  <c r="C35" i="3"/>
  <c r="A35" i="3"/>
  <c r="D33" i="3"/>
  <c r="C33" i="3"/>
  <c r="A33" i="3"/>
  <c r="D31" i="3"/>
  <c r="C31" i="3"/>
  <c r="A31" i="3"/>
  <c r="D26" i="3"/>
  <c r="C26" i="3"/>
  <c r="A26" i="3"/>
  <c r="D30" i="3"/>
  <c r="C30" i="3"/>
  <c r="A30" i="3"/>
  <c r="D29" i="3"/>
  <c r="C29" i="3"/>
  <c r="A29" i="3"/>
  <c r="D28" i="3"/>
  <c r="C28" i="3"/>
  <c r="A28" i="3"/>
  <c r="D25" i="3"/>
  <c r="C25" i="3"/>
  <c r="A25" i="3"/>
  <c r="D24" i="3"/>
  <c r="C24" i="3"/>
  <c r="A24" i="3"/>
  <c r="D23" i="3"/>
  <c r="C23" i="3"/>
  <c r="A23" i="3"/>
  <c r="D22" i="3"/>
  <c r="C22" i="3"/>
  <c r="A22" i="3"/>
  <c r="D21" i="3"/>
  <c r="C21" i="3"/>
  <c r="A21" i="3"/>
  <c r="D20" i="3"/>
  <c r="C20" i="3"/>
  <c r="A20" i="3"/>
  <c r="D18" i="3"/>
  <c r="C18" i="3"/>
  <c r="A18" i="3"/>
  <c r="D17" i="3"/>
  <c r="C17" i="3"/>
  <c r="A17" i="3"/>
  <c r="D16" i="3"/>
  <c r="C16" i="3"/>
  <c r="A16" i="3"/>
  <c r="D15" i="3"/>
  <c r="C15" i="3"/>
  <c r="A15" i="3"/>
  <c r="D14" i="3"/>
  <c r="C14" i="3"/>
  <c r="A14" i="3"/>
  <c r="D13" i="3"/>
  <c r="C13" i="3"/>
  <c r="A13" i="3"/>
  <c r="D12" i="3"/>
  <c r="C12" i="3"/>
  <c r="A12" i="3"/>
  <c r="D10" i="3"/>
  <c r="C10" i="3"/>
  <c r="A10" i="3"/>
  <c r="D8" i="3"/>
  <c r="C8" i="3"/>
  <c r="A8" i="3"/>
  <c r="D39" i="4"/>
  <c r="C39" i="4"/>
  <c r="A39" i="4"/>
  <c r="D38" i="4"/>
  <c r="C38" i="4"/>
  <c r="A38" i="4"/>
  <c r="D37" i="4"/>
  <c r="C37" i="4"/>
  <c r="A37" i="4"/>
  <c r="D36" i="4"/>
  <c r="C36" i="4"/>
  <c r="A36" i="4"/>
  <c r="D35" i="4"/>
  <c r="C35" i="4"/>
  <c r="A35" i="4"/>
  <c r="D33" i="4"/>
  <c r="C33" i="4"/>
  <c r="A33" i="4"/>
  <c r="D31" i="4"/>
  <c r="C31" i="4"/>
  <c r="A31" i="4"/>
  <c r="D26" i="4"/>
  <c r="C26" i="4"/>
  <c r="A26" i="4"/>
  <c r="D30" i="4"/>
  <c r="C30" i="4"/>
  <c r="A30" i="4"/>
  <c r="D29" i="4"/>
  <c r="C29" i="4"/>
  <c r="A29" i="4"/>
  <c r="D28" i="4"/>
  <c r="C28" i="4"/>
  <c r="A28" i="4"/>
  <c r="D25" i="4"/>
  <c r="C25" i="4"/>
  <c r="A25" i="4"/>
  <c r="D24" i="4"/>
  <c r="C24" i="4"/>
  <c r="A24" i="4"/>
  <c r="D23" i="4"/>
  <c r="C23" i="4"/>
  <c r="A23" i="4"/>
  <c r="D22" i="4"/>
  <c r="C22" i="4"/>
  <c r="A22" i="4"/>
  <c r="D21" i="4"/>
  <c r="C21" i="4"/>
  <c r="A21" i="4"/>
  <c r="D20" i="4"/>
  <c r="C20" i="4"/>
  <c r="A20" i="4"/>
  <c r="D18" i="4"/>
  <c r="C18" i="4"/>
  <c r="A18" i="4"/>
  <c r="D17" i="4"/>
  <c r="C17" i="4"/>
  <c r="A17" i="4"/>
  <c r="D16" i="4"/>
  <c r="C16" i="4"/>
  <c r="A16" i="4"/>
  <c r="D15" i="4"/>
  <c r="C15" i="4"/>
  <c r="A15" i="4"/>
  <c r="D14" i="4"/>
  <c r="C14" i="4"/>
  <c r="A14" i="4"/>
  <c r="D13" i="4"/>
  <c r="C13" i="4"/>
  <c r="A13" i="4"/>
  <c r="D12" i="4"/>
  <c r="C12" i="4"/>
  <c r="A12" i="4"/>
  <c r="D10" i="4"/>
  <c r="C10" i="4"/>
  <c r="A10" i="4"/>
  <c r="D8" i="4"/>
  <c r="C8" i="4"/>
  <c r="A8" i="4"/>
  <c r="D39" i="5"/>
  <c r="C39" i="5"/>
  <c r="A39" i="5"/>
  <c r="D38" i="5"/>
  <c r="C38" i="5"/>
  <c r="A38" i="5"/>
  <c r="D37" i="5"/>
  <c r="C37" i="5"/>
  <c r="A37" i="5"/>
  <c r="D36" i="5"/>
  <c r="C36" i="5"/>
  <c r="A36" i="5"/>
  <c r="D35" i="5"/>
  <c r="C35" i="5"/>
  <c r="A35" i="5"/>
  <c r="D33" i="5"/>
  <c r="C33" i="5"/>
  <c r="A33" i="5"/>
  <c r="D31" i="5"/>
  <c r="C31" i="5"/>
  <c r="A31" i="5"/>
  <c r="D26" i="5"/>
  <c r="C26" i="5"/>
  <c r="A26" i="5"/>
  <c r="D30" i="5"/>
  <c r="C30" i="5"/>
  <c r="A30" i="5"/>
  <c r="D29" i="5"/>
  <c r="C29" i="5"/>
  <c r="A29" i="5"/>
  <c r="D28" i="5"/>
  <c r="C28" i="5"/>
  <c r="A28" i="5"/>
  <c r="D25" i="5"/>
  <c r="C25" i="5"/>
  <c r="A25" i="5"/>
  <c r="D24" i="5"/>
  <c r="C24" i="5"/>
  <c r="A24" i="5"/>
  <c r="D23" i="5"/>
  <c r="C23" i="5"/>
  <c r="A23" i="5"/>
  <c r="D22" i="5"/>
  <c r="C22" i="5"/>
  <c r="A22" i="5"/>
  <c r="D21" i="5"/>
  <c r="C21" i="5"/>
  <c r="A21" i="5"/>
  <c r="D20" i="5"/>
  <c r="C20" i="5"/>
  <c r="A20" i="5"/>
  <c r="D18" i="5"/>
  <c r="C18" i="5"/>
  <c r="A18" i="5"/>
  <c r="D17" i="5"/>
  <c r="C17" i="5"/>
  <c r="A17" i="5"/>
  <c r="D16" i="5"/>
  <c r="C16" i="5"/>
  <c r="A16" i="5"/>
  <c r="D15" i="5"/>
  <c r="C15" i="5"/>
  <c r="A15" i="5"/>
  <c r="D14" i="5"/>
  <c r="C14" i="5"/>
  <c r="A14" i="5"/>
  <c r="D13" i="5"/>
  <c r="C13" i="5"/>
  <c r="A13" i="5"/>
  <c r="D12" i="5"/>
  <c r="C12" i="5"/>
  <c r="A12" i="5"/>
  <c r="D10" i="5"/>
  <c r="C10" i="5"/>
  <c r="A10" i="5"/>
  <c r="D8" i="5"/>
  <c r="C8" i="5"/>
  <c r="A8" i="5"/>
  <c r="D39" i="6"/>
  <c r="C39" i="6"/>
  <c r="A39" i="6"/>
  <c r="D38" i="6"/>
  <c r="C38" i="6"/>
  <c r="A38" i="6"/>
  <c r="D37" i="6"/>
  <c r="C37" i="6"/>
  <c r="A37" i="6"/>
  <c r="D36" i="6"/>
  <c r="C36" i="6"/>
  <c r="A36" i="6"/>
  <c r="D35" i="6"/>
  <c r="C35" i="6"/>
  <c r="A35" i="6"/>
  <c r="D33" i="6"/>
  <c r="C33" i="6"/>
  <c r="A33" i="6"/>
  <c r="D31" i="6"/>
  <c r="C31" i="6"/>
  <c r="A31" i="6"/>
  <c r="D26" i="6"/>
  <c r="C26" i="6"/>
  <c r="A26" i="6"/>
  <c r="D30" i="6"/>
  <c r="C30" i="6"/>
  <c r="A30" i="6"/>
  <c r="D29" i="6"/>
  <c r="C29" i="6"/>
  <c r="A29" i="6"/>
  <c r="D28" i="6"/>
  <c r="C28" i="6"/>
  <c r="A28" i="6"/>
  <c r="D25" i="6"/>
  <c r="C25" i="6"/>
  <c r="A25" i="6"/>
  <c r="D24" i="6"/>
  <c r="C24" i="6"/>
  <c r="A24" i="6"/>
  <c r="D23" i="6"/>
  <c r="C23" i="6"/>
  <c r="A23" i="6"/>
  <c r="D22" i="6"/>
  <c r="C22" i="6"/>
  <c r="A22" i="6"/>
  <c r="D21" i="6"/>
  <c r="C21" i="6"/>
  <c r="A21" i="6"/>
  <c r="D20" i="6"/>
  <c r="C20" i="6"/>
  <c r="A20" i="6"/>
  <c r="D18" i="6"/>
  <c r="C18" i="6"/>
  <c r="A18" i="6"/>
  <c r="D17" i="6"/>
  <c r="C17" i="6"/>
  <c r="A17" i="6"/>
  <c r="D16" i="6"/>
  <c r="C16" i="6"/>
  <c r="A16" i="6"/>
  <c r="D15" i="6"/>
  <c r="C15" i="6"/>
  <c r="A15" i="6"/>
  <c r="D14" i="6"/>
  <c r="C14" i="6"/>
  <c r="A14" i="6"/>
  <c r="D13" i="6"/>
  <c r="C13" i="6"/>
  <c r="A13" i="6"/>
  <c r="D12" i="6"/>
  <c r="C12" i="6"/>
  <c r="A12" i="6"/>
  <c r="D10" i="6"/>
  <c r="C10" i="6"/>
  <c r="A10" i="6"/>
  <c r="D8" i="6"/>
  <c r="C8" i="6"/>
  <c r="A8" i="6"/>
  <c r="D39" i="7"/>
  <c r="C39" i="7"/>
  <c r="A39" i="7"/>
  <c r="D38" i="7"/>
  <c r="C38" i="7"/>
  <c r="A38" i="7"/>
  <c r="D37" i="7"/>
  <c r="C37" i="7"/>
  <c r="A37" i="7"/>
  <c r="D36" i="7"/>
  <c r="C36" i="7"/>
  <c r="A36" i="7"/>
  <c r="D35" i="7"/>
  <c r="C35" i="7"/>
  <c r="A35" i="7"/>
  <c r="D33" i="7"/>
  <c r="C33" i="7"/>
  <c r="A33" i="7"/>
  <c r="D31" i="7"/>
  <c r="C31" i="7"/>
  <c r="A31" i="7"/>
  <c r="D26" i="7"/>
  <c r="C26" i="7"/>
  <c r="A26" i="7"/>
  <c r="D30" i="7"/>
  <c r="C30" i="7"/>
  <c r="A30" i="7"/>
  <c r="D29" i="7"/>
  <c r="C29" i="7"/>
  <c r="A29" i="7"/>
  <c r="D28" i="7"/>
  <c r="C28" i="7"/>
  <c r="A28" i="7"/>
  <c r="D25" i="7"/>
  <c r="C25" i="7"/>
  <c r="A25" i="7"/>
  <c r="D24" i="7"/>
  <c r="C24" i="7"/>
  <c r="A24" i="7"/>
  <c r="D23" i="7"/>
  <c r="C23" i="7"/>
  <c r="A23" i="7"/>
  <c r="D22" i="7"/>
  <c r="C22" i="7"/>
  <c r="A22" i="7"/>
  <c r="D21" i="7"/>
  <c r="C21" i="7"/>
  <c r="A21" i="7"/>
  <c r="D20" i="7"/>
  <c r="C20" i="7"/>
  <c r="A20" i="7"/>
  <c r="D18" i="7"/>
  <c r="C18" i="7"/>
  <c r="A18" i="7"/>
  <c r="D17" i="7"/>
  <c r="C17" i="7"/>
  <c r="A17" i="7"/>
  <c r="D16" i="7"/>
  <c r="C16" i="7"/>
  <c r="A16" i="7"/>
  <c r="D15" i="7"/>
  <c r="C15" i="7"/>
  <c r="A15" i="7"/>
  <c r="D14" i="7"/>
  <c r="C14" i="7"/>
  <c r="A14" i="7"/>
  <c r="D13" i="7"/>
  <c r="C13" i="7"/>
  <c r="A13" i="7"/>
  <c r="D12" i="7"/>
  <c r="C12" i="7"/>
  <c r="A12" i="7"/>
  <c r="D10" i="7"/>
  <c r="C10" i="7"/>
  <c r="A10" i="7"/>
  <c r="D8" i="7"/>
  <c r="C8" i="7"/>
  <c r="A8" i="7"/>
  <c r="D39" i="8"/>
  <c r="C39" i="8"/>
  <c r="A39" i="8"/>
  <c r="D38" i="8"/>
  <c r="C38" i="8"/>
  <c r="A38" i="8"/>
  <c r="D37" i="8"/>
  <c r="C37" i="8"/>
  <c r="A37" i="8"/>
  <c r="D36" i="8"/>
  <c r="C36" i="8"/>
  <c r="A36" i="8"/>
  <c r="D35" i="8"/>
  <c r="C35" i="8"/>
  <c r="A35" i="8"/>
  <c r="D33" i="8"/>
  <c r="C33" i="8"/>
  <c r="A33" i="8"/>
  <c r="D31" i="8"/>
  <c r="C31" i="8"/>
  <c r="A31" i="8"/>
  <c r="D26" i="8"/>
  <c r="C26" i="8"/>
  <c r="A26" i="8"/>
  <c r="D30" i="8"/>
  <c r="C30" i="8"/>
  <c r="A30" i="8"/>
  <c r="D29" i="8"/>
  <c r="C29" i="8"/>
  <c r="A29" i="8"/>
  <c r="D28" i="8"/>
  <c r="C28" i="8"/>
  <c r="A28" i="8"/>
  <c r="D25" i="8"/>
  <c r="C25" i="8"/>
  <c r="A25" i="8"/>
  <c r="D24" i="8"/>
  <c r="C24" i="8"/>
  <c r="A24" i="8"/>
  <c r="D23" i="8"/>
  <c r="C23" i="8"/>
  <c r="A23" i="8"/>
  <c r="D22" i="8"/>
  <c r="C22" i="8"/>
  <c r="A22" i="8"/>
  <c r="D21" i="8"/>
  <c r="C21" i="8"/>
  <c r="A21" i="8"/>
  <c r="D20" i="8"/>
  <c r="C20" i="8"/>
  <c r="A20" i="8"/>
  <c r="D18" i="8"/>
  <c r="C18" i="8"/>
  <c r="A18" i="8"/>
  <c r="D17" i="8"/>
  <c r="C17" i="8"/>
  <c r="A17" i="8"/>
  <c r="D16" i="8"/>
  <c r="C16" i="8"/>
  <c r="A16" i="8"/>
  <c r="D15" i="8"/>
  <c r="C15" i="8"/>
  <c r="A15" i="8"/>
  <c r="D14" i="8"/>
  <c r="C14" i="8"/>
  <c r="A14" i="8"/>
  <c r="D13" i="8"/>
  <c r="C13" i="8"/>
  <c r="A13" i="8"/>
  <c r="D12" i="8"/>
  <c r="C12" i="8"/>
  <c r="A12" i="8"/>
  <c r="D10" i="8"/>
  <c r="C10" i="8"/>
  <c r="A10" i="8"/>
  <c r="D8" i="8"/>
  <c r="C8" i="8"/>
  <c r="A8" i="8"/>
  <c r="D39" i="9"/>
  <c r="C39" i="9"/>
  <c r="A39" i="9"/>
  <c r="D38" i="9"/>
  <c r="C38" i="9"/>
  <c r="A38" i="9"/>
  <c r="D37" i="9"/>
  <c r="C37" i="9"/>
  <c r="A37" i="9"/>
  <c r="D36" i="9"/>
  <c r="C36" i="9"/>
  <c r="A36" i="9"/>
  <c r="D35" i="9"/>
  <c r="C35" i="9"/>
  <c r="A35" i="9"/>
  <c r="D33" i="9"/>
  <c r="C33" i="9"/>
  <c r="A33" i="9"/>
  <c r="D31" i="9"/>
  <c r="C31" i="9"/>
  <c r="A31" i="9"/>
  <c r="D26" i="9"/>
  <c r="C26" i="9"/>
  <c r="A26" i="9"/>
  <c r="D30" i="9"/>
  <c r="C30" i="9"/>
  <c r="A30" i="9"/>
  <c r="D29" i="9"/>
  <c r="C29" i="9"/>
  <c r="A29" i="9"/>
  <c r="D28" i="9"/>
  <c r="C28" i="9"/>
  <c r="A28" i="9"/>
  <c r="D25" i="9"/>
  <c r="C25" i="9"/>
  <c r="A25" i="9"/>
  <c r="D24" i="9"/>
  <c r="C24" i="9"/>
  <c r="A24" i="9"/>
  <c r="D23" i="9"/>
  <c r="C23" i="9"/>
  <c r="A23" i="9"/>
  <c r="D22" i="9"/>
  <c r="C22" i="9"/>
  <c r="A22" i="9"/>
  <c r="D21" i="9"/>
  <c r="C21" i="9"/>
  <c r="A21" i="9"/>
  <c r="D20" i="9"/>
  <c r="C20" i="9"/>
  <c r="A20" i="9"/>
  <c r="D18" i="9"/>
  <c r="C18" i="9"/>
  <c r="A18" i="9"/>
  <c r="D17" i="9"/>
  <c r="C17" i="9"/>
  <c r="A17" i="9"/>
  <c r="D16" i="9"/>
  <c r="C16" i="9"/>
  <c r="A16" i="9"/>
  <c r="D15" i="9"/>
  <c r="C15" i="9"/>
  <c r="A15" i="9"/>
  <c r="D14" i="9"/>
  <c r="C14" i="9"/>
  <c r="A14" i="9"/>
  <c r="D13" i="9"/>
  <c r="C13" i="9"/>
  <c r="A13" i="9"/>
  <c r="D12" i="9"/>
  <c r="C12" i="9"/>
  <c r="A12" i="9"/>
  <c r="D10" i="9"/>
  <c r="C10" i="9"/>
  <c r="A10" i="9"/>
  <c r="D8" i="9"/>
  <c r="C8" i="9"/>
  <c r="A8" i="9"/>
  <c r="D39" i="10"/>
  <c r="C39" i="10"/>
  <c r="A39" i="10"/>
  <c r="D38" i="10"/>
  <c r="C38" i="10"/>
  <c r="A38" i="10"/>
  <c r="D37" i="10"/>
  <c r="C37" i="10"/>
  <c r="A37" i="10"/>
  <c r="D36" i="10"/>
  <c r="C36" i="10"/>
  <c r="A36" i="10"/>
  <c r="D35" i="10"/>
  <c r="C35" i="10"/>
  <c r="A35" i="10"/>
  <c r="D33" i="10"/>
  <c r="C33" i="10"/>
  <c r="A33" i="10"/>
  <c r="D31" i="10"/>
  <c r="C31" i="10"/>
  <c r="A31" i="10"/>
  <c r="D26" i="10"/>
  <c r="C26" i="10"/>
  <c r="A26" i="10"/>
  <c r="D30" i="10"/>
  <c r="C30" i="10"/>
  <c r="A30" i="10"/>
  <c r="D29" i="10"/>
  <c r="C29" i="10"/>
  <c r="A29" i="10"/>
  <c r="D28" i="10"/>
  <c r="C28" i="10"/>
  <c r="A28" i="10"/>
  <c r="D25" i="10"/>
  <c r="C25" i="10"/>
  <c r="A25" i="10"/>
  <c r="D24" i="10"/>
  <c r="C24" i="10"/>
  <c r="A24" i="10"/>
  <c r="D23" i="10"/>
  <c r="C23" i="10"/>
  <c r="A23" i="10"/>
  <c r="D22" i="10"/>
  <c r="C22" i="10"/>
  <c r="A22" i="10"/>
  <c r="D21" i="10"/>
  <c r="C21" i="10"/>
  <c r="A21" i="10"/>
  <c r="D20" i="10"/>
  <c r="C20" i="10"/>
  <c r="A20" i="10"/>
  <c r="D18" i="10"/>
  <c r="C18" i="10"/>
  <c r="A18" i="10"/>
  <c r="D17" i="10"/>
  <c r="C17" i="10"/>
  <c r="A17" i="10"/>
  <c r="D16" i="10"/>
  <c r="C16" i="10"/>
  <c r="A16" i="10"/>
  <c r="D15" i="10"/>
  <c r="C15" i="10"/>
  <c r="A15" i="10"/>
  <c r="D14" i="10"/>
  <c r="C14" i="10"/>
  <c r="A14" i="10"/>
  <c r="D13" i="10"/>
  <c r="C13" i="10"/>
  <c r="A13" i="10"/>
  <c r="D12" i="10"/>
  <c r="C12" i="10"/>
  <c r="A12" i="10"/>
  <c r="D10" i="10"/>
  <c r="C10" i="10"/>
  <c r="A10" i="10"/>
  <c r="D8" i="10"/>
  <c r="C8" i="10"/>
  <c r="A8" i="10"/>
  <c r="D39" i="11"/>
  <c r="C39" i="11"/>
  <c r="A39" i="11"/>
  <c r="D38" i="11"/>
  <c r="C38" i="11"/>
  <c r="A38" i="11"/>
  <c r="D37" i="11"/>
  <c r="C37" i="11"/>
  <c r="A37" i="11"/>
  <c r="D36" i="11"/>
  <c r="C36" i="11"/>
  <c r="A36" i="11"/>
  <c r="D35" i="11"/>
  <c r="C35" i="11"/>
  <c r="A35" i="11"/>
  <c r="D33" i="11"/>
  <c r="C33" i="11"/>
  <c r="A33" i="11"/>
  <c r="D31" i="11"/>
  <c r="C31" i="11"/>
  <c r="A31" i="11"/>
  <c r="D26" i="11"/>
  <c r="C26" i="11"/>
  <c r="A26" i="11"/>
  <c r="D30" i="11"/>
  <c r="C30" i="11"/>
  <c r="A30" i="11"/>
  <c r="D29" i="11"/>
  <c r="C29" i="11"/>
  <c r="A29" i="11"/>
  <c r="D28" i="11"/>
  <c r="C28" i="11"/>
  <c r="A28" i="11"/>
  <c r="D25" i="11"/>
  <c r="C25" i="11"/>
  <c r="A25" i="11"/>
  <c r="D24" i="11"/>
  <c r="C24" i="11"/>
  <c r="A24" i="11"/>
  <c r="D23" i="11"/>
  <c r="C23" i="11"/>
  <c r="A23" i="11"/>
  <c r="D22" i="11"/>
  <c r="C22" i="11"/>
  <c r="A22" i="11"/>
  <c r="D21" i="11"/>
  <c r="C21" i="11"/>
  <c r="A21" i="11"/>
  <c r="D20" i="11"/>
  <c r="C20" i="11"/>
  <c r="A20" i="11"/>
  <c r="D18" i="11"/>
  <c r="C18" i="11"/>
  <c r="A18" i="11"/>
  <c r="D17" i="11"/>
  <c r="C17" i="11"/>
  <c r="A17" i="11"/>
  <c r="D16" i="11"/>
  <c r="C16" i="11"/>
  <c r="A16" i="11"/>
  <c r="D15" i="11"/>
  <c r="C15" i="11"/>
  <c r="A15" i="11"/>
  <c r="D14" i="11"/>
  <c r="C14" i="11"/>
  <c r="A14" i="11"/>
  <c r="D13" i="11"/>
  <c r="C13" i="11"/>
  <c r="A13" i="11"/>
  <c r="D12" i="11"/>
  <c r="C12" i="11"/>
  <c r="A12" i="11"/>
  <c r="D10" i="11"/>
  <c r="C10" i="11"/>
  <c r="A10" i="11"/>
  <c r="D8" i="11"/>
  <c r="C8" i="11"/>
  <c r="A8" i="11"/>
  <c r="D39" i="12"/>
  <c r="C39" i="12"/>
  <c r="A39" i="12"/>
  <c r="D38" i="12"/>
  <c r="C38" i="12"/>
  <c r="A38" i="12"/>
  <c r="D37" i="12"/>
  <c r="C37" i="12"/>
  <c r="A37" i="12"/>
  <c r="D36" i="12"/>
  <c r="C36" i="12"/>
  <c r="A36" i="12"/>
  <c r="D35" i="12"/>
  <c r="C35" i="12"/>
  <c r="A35" i="12"/>
  <c r="D33" i="12"/>
  <c r="C33" i="12"/>
  <c r="A33" i="12"/>
  <c r="D31" i="12"/>
  <c r="C31" i="12"/>
  <c r="A31" i="12"/>
  <c r="D26" i="12"/>
  <c r="C26" i="12"/>
  <c r="A26" i="12"/>
  <c r="D30" i="12"/>
  <c r="C30" i="12"/>
  <c r="A30" i="12"/>
  <c r="D29" i="12"/>
  <c r="C29" i="12"/>
  <c r="A29" i="12"/>
  <c r="D28" i="12"/>
  <c r="C28" i="12"/>
  <c r="A28" i="12"/>
  <c r="D25" i="12"/>
  <c r="C25" i="12"/>
  <c r="A25" i="12"/>
  <c r="D24" i="12"/>
  <c r="C24" i="12"/>
  <c r="A24" i="12"/>
  <c r="D23" i="12"/>
  <c r="C23" i="12"/>
  <c r="A23" i="12"/>
  <c r="D22" i="12"/>
  <c r="C22" i="12"/>
  <c r="A22" i="12"/>
  <c r="D21" i="12"/>
  <c r="C21" i="12"/>
  <c r="A21" i="12"/>
  <c r="D20" i="12"/>
  <c r="C20" i="12"/>
  <c r="A20" i="12"/>
  <c r="D18" i="12"/>
  <c r="C18" i="12"/>
  <c r="A18" i="12"/>
  <c r="D17" i="12"/>
  <c r="C17" i="12"/>
  <c r="A17" i="12"/>
  <c r="D16" i="12"/>
  <c r="C16" i="12"/>
  <c r="A16" i="12"/>
  <c r="D15" i="12"/>
  <c r="C15" i="12"/>
  <c r="A15" i="12"/>
  <c r="D14" i="12"/>
  <c r="C14" i="12"/>
  <c r="A14" i="12"/>
  <c r="D13" i="12"/>
  <c r="C13" i="12"/>
  <c r="A13" i="12"/>
  <c r="D12" i="12"/>
  <c r="C12" i="12"/>
  <c r="A12" i="12"/>
  <c r="D10" i="12"/>
  <c r="C10" i="12"/>
  <c r="A10" i="12"/>
  <c r="D8" i="12"/>
  <c r="C8" i="12"/>
  <c r="A8" i="12"/>
  <c r="G12" i="13"/>
  <c r="I12" i="13"/>
  <c r="K12" i="13"/>
  <c r="M12" i="13"/>
  <c r="O12" i="13"/>
  <c r="Q12" i="13"/>
  <c r="S12" i="13"/>
  <c r="U12" i="13"/>
  <c r="W12" i="13"/>
  <c r="Y12" i="13"/>
  <c r="AA12" i="13"/>
  <c r="AC12" i="13"/>
  <c r="AE12" i="13"/>
  <c r="G20" i="13"/>
  <c r="I20" i="13"/>
  <c r="M20" i="13"/>
  <c r="O20" i="13"/>
  <c r="Q20" i="13"/>
  <c r="S20" i="13"/>
  <c r="U20" i="13"/>
  <c r="W20" i="13"/>
  <c r="Y20" i="13"/>
  <c r="AA20" i="13"/>
  <c r="AC20" i="13"/>
  <c r="AE20" i="13"/>
  <c r="G28" i="13"/>
  <c r="I28" i="13"/>
  <c r="K28" i="13"/>
  <c r="M28" i="13"/>
  <c r="Q28" i="13"/>
  <c r="S28" i="13"/>
  <c r="U28" i="13"/>
  <c r="W28" i="13"/>
  <c r="Y28" i="13"/>
  <c r="AA28" i="13"/>
  <c r="AC28" i="13"/>
  <c r="AE28" i="13"/>
  <c r="G35" i="13"/>
  <c r="I35" i="13"/>
  <c r="K35" i="13"/>
  <c r="M35" i="13"/>
  <c r="O35" i="13"/>
  <c r="Q35" i="13"/>
  <c r="S35" i="13"/>
  <c r="U35" i="13"/>
  <c r="W35" i="13"/>
  <c r="Y35" i="13"/>
  <c r="AA35" i="13"/>
  <c r="AC35" i="13"/>
  <c r="AE35" i="13"/>
  <c r="G7" i="13"/>
  <c r="D7" i="12"/>
  <c r="C7" i="12"/>
  <c r="A7" i="12"/>
  <c r="D7" i="11"/>
  <c r="C7" i="11"/>
  <c r="A7" i="11"/>
  <c r="D7" i="9"/>
  <c r="C7" i="9"/>
  <c r="A7" i="9"/>
  <c r="D7" i="10"/>
  <c r="C7" i="10"/>
  <c r="A7" i="10"/>
  <c r="D7" i="8"/>
  <c r="C7" i="8"/>
  <c r="A7" i="8"/>
  <c r="D7" i="7"/>
  <c r="C7" i="7"/>
  <c r="A7" i="7"/>
  <c r="D7" i="6"/>
  <c r="C7" i="6"/>
  <c r="A7" i="6"/>
  <c r="D7" i="5"/>
  <c r="C7" i="5"/>
  <c r="A7" i="5"/>
  <c r="D7" i="4"/>
  <c r="C7" i="4"/>
  <c r="A7" i="4"/>
  <c r="D7" i="3"/>
  <c r="C7" i="3"/>
  <c r="A7" i="3"/>
  <c r="A1" i="1"/>
  <c r="A1" i="2"/>
  <c r="A7" i="2"/>
  <c r="C7" i="2"/>
  <c r="D7" i="2"/>
  <c r="A1" i="3"/>
  <c r="A1" i="4"/>
  <c r="A1" i="5"/>
  <c r="A1" i="6"/>
  <c r="A1" i="7"/>
  <c r="A1" i="8"/>
  <c r="A1" i="9"/>
  <c r="A1" i="10"/>
  <c r="A1" i="11"/>
  <c r="A1" i="12"/>
  <c r="I7" i="13"/>
  <c r="K7" i="13"/>
  <c r="M7" i="13"/>
  <c r="O7" i="13"/>
  <c r="Q7" i="13"/>
  <c r="S7" i="13"/>
  <c r="U7" i="13"/>
  <c r="W7" i="13"/>
  <c r="Y7" i="13"/>
  <c r="AA7" i="13"/>
  <c r="AC7" i="13"/>
  <c r="AE7" i="13"/>
  <c r="K20" i="13"/>
  <c r="K22" i="13"/>
  <c r="K21" i="13"/>
</calcChain>
</file>

<file path=xl/sharedStrings.xml><?xml version="1.0" encoding="utf-8"?>
<sst xmlns="http://schemas.openxmlformats.org/spreadsheetml/2006/main" count="671" uniqueCount="105">
  <si>
    <t>Points</t>
  </si>
  <si>
    <t>Rang</t>
  </si>
  <si>
    <t>Poste 1</t>
  </si>
  <si>
    <t>Poste 2</t>
  </si>
  <si>
    <t>A</t>
  </si>
  <si>
    <t>B</t>
  </si>
  <si>
    <t>F</t>
  </si>
  <si>
    <t>M</t>
  </si>
  <si>
    <t>Général</t>
  </si>
  <si>
    <t xml:space="preserve">Classement </t>
  </si>
  <si>
    <t>Croissant :</t>
  </si>
  <si>
    <t>Décroissant :</t>
  </si>
  <si>
    <t>Poste 3</t>
  </si>
  <si>
    <t>Equipes</t>
  </si>
  <si>
    <t>Divisions</t>
  </si>
  <si>
    <t>Catégories</t>
  </si>
  <si>
    <t>Points
obtenus</t>
  </si>
  <si>
    <t>Rang du
poste</t>
  </si>
  <si>
    <t>Poste 4</t>
  </si>
  <si>
    <t>Poste 12</t>
  </si>
  <si>
    <t>Poste 5</t>
  </si>
  <si>
    <t>Poste 6</t>
  </si>
  <si>
    <t>Poste 7</t>
  </si>
  <si>
    <t>Poste 8</t>
  </si>
  <si>
    <t>Poste 9</t>
  </si>
  <si>
    <t>Poste 10</t>
  </si>
  <si>
    <t>Poste 11</t>
  </si>
  <si>
    <t>Classement</t>
  </si>
  <si>
    <t>Nb de
participant</t>
  </si>
  <si>
    <t>Poste</t>
  </si>
  <si>
    <t>Tri</t>
  </si>
  <si>
    <t>Cumul
des rangs</t>
  </si>
  <si>
    <t>Rang
final</t>
  </si>
  <si>
    <t>E</t>
  </si>
  <si>
    <t>X</t>
  </si>
  <si>
    <t>Parcours I</t>
  </si>
  <si>
    <t>Parcours II</t>
  </si>
  <si>
    <t>FSG C.H.CHATELAINE I</t>
  </si>
  <si>
    <t>FSG GENEVE-VILLE DAMES</t>
  </si>
  <si>
    <t>FSG LANCY I</t>
  </si>
  <si>
    <t>FSG LANCY II</t>
  </si>
  <si>
    <t>FSG PLOG I</t>
  </si>
  <si>
    <t>FSG PLOG II</t>
  </si>
  <si>
    <t>FSG MEYRIN II</t>
  </si>
  <si>
    <t>FSG MEYRIN III</t>
  </si>
  <si>
    <t>FSG C.H.CHATELAINE II</t>
  </si>
  <si>
    <t>FSG LANCY III</t>
  </si>
  <si>
    <t>N°</t>
  </si>
  <si>
    <t>FSG C. A. VERNIER GYM. I</t>
  </si>
  <si>
    <t>FSG C. A. VERNIER GYM. II</t>
  </si>
  <si>
    <t>Poste Tri</t>
  </si>
  <si>
    <t>FSG MEYRIN I</t>
  </si>
  <si>
    <t>FSG GENEVE-VILLE</t>
  </si>
  <si>
    <t>FSG GEISENDORF I</t>
  </si>
  <si>
    <t>FSG GEISENDORF II</t>
  </si>
  <si>
    <t>Société</t>
  </si>
  <si>
    <t>Catégorie</t>
  </si>
  <si>
    <t>Division</t>
  </si>
  <si>
    <t>Nb.Gym.</t>
  </si>
  <si>
    <t>idem groupe suivant</t>
  </si>
  <si>
    <t>Points totaux</t>
  </si>
  <si>
    <t>Points
obtenus
(1 personne x 10)</t>
  </si>
  <si>
    <t>ID</t>
  </si>
  <si>
    <t>FSG BERNEX-CONFIGNON I</t>
  </si>
  <si>
    <t>FSG BERNEX-CONFIGNON II</t>
  </si>
  <si>
    <t>FSG BERNEX-CONFIGNON III</t>
  </si>
  <si>
    <t>FSG C. A. VERNIER ATH. I</t>
  </si>
  <si>
    <t>FSG C. A. VERNIER ATH. II</t>
  </si>
  <si>
    <t xml:space="preserve">FSG PETIT-SACONNEX </t>
  </si>
  <si>
    <t xml:space="preserve">FSG AIRE-LE-LIGNON </t>
  </si>
  <si>
    <t>ACRO-GENEVE I</t>
  </si>
  <si>
    <t>ACRO-GENEVE II</t>
  </si>
  <si>
    <t>ACRO-GENEVE III</t>
  </si>
  <si>
    <t>ACRO-GENEVE IV</t>
  </si>
  <si>
    <t>C</t>
  </si>
  <si>
    <t xml:space="preserve"> GROUP. SPORTIF CHANCY I </t>
  </si>
  <si>
    <t xml:space="preserve"> GROUP. SPORTIF CHANCY II</t>
  </si>
  <si>
    <t>FSG GEISENDORF III</t>
  </si>
  <si>
    <t xml:space="preserve">GROUP. SPORTIF CHANCY I </t>
  </si>
  <si>
    <t>GROUP. SPORTIF CHANCY II</t>
  </si>
  <si>
    <t>En rouge les champs calculés</t>
  </si>
  <si>
    <t>En gris sur fond bleu, les donnés importées automatiquement</t>
  </si>
  <si>
    <r>
      <t xml:space="preserve">&lt;--- Données importées de la </t>
    </r>
    <r>
      <rPr>
        <sz val="10"/>
        <color rgb="FF0070C0"/>
        <rFont val="Arial"/>
        <family val="2"/>
      </rPr>
      <t xml:space="preserve">cellule [C3]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[1]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</si>
  <si>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t>Simplement en gris foncé les données importées automatiquement.</t>
  </si>
  <si>
    <r>
      <t xml:space="preserve">&lt;--- Données importées automatiquement de la </t>
    </r>
    <r>
      <rPr>
        <sz val="10"/>
        <color rgb="FF0070C0"/>
        <rFont val="Arial"/>
        <family val="2"/>
      </rPr>
      <t xml:space="preserve">cellule [C3]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[2]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</si>
  <si>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r>
      <t xml:space="preserve">&lt;--- Données importées automatiquement de la </t>
    </r>
    <r>
      <rPr>
        <sz val="10"/>
        <color rgb="FF0070C0"/>
        <rFont val="Arial"/>
        <family val="2"/>
      </rPr>
      <t xml:space="preserve">cellule [C3]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[3]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</si>
  <si>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r>
      <t xml:space="preserve">&lt;--- Données importées automatiquement de la </t>
    </r>
    <r>
      <rPr>
        <sz val="10"/>
        <color rgb="FF0070C0"/>
        <rFont val="Arial"/>
        <family val="2"/>
      </rPr>
      <t xml:space="preserve">cellule [C3]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[4]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</si>
  <si>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r>
      <t>Dans le fichier</t>
    </r>
    <r>
      <rPr>
        <sz val="10"/>
        <color rgb="FF00B050"/>
        <rFont val="Arial"/>
        <family val="2"/>
      </rPr>
      <t xml:space="preserve"> [Résultats-Equipe.xlsx]</t>
    </r>
    <r>
      <rPr>
        <sz val="10"/>
        <rFont val="Arial"/>
        <family val="2"/>
      </rPr>
      <t xml:space="preserve">, les feuilles sont nommées avec le </t>
    </r>
    <r>
      <rPr>
        <sz val="10"/>
        <color rgb="FFFF0000"/>
        <rFont val="Arial"/>
        <family val="2"/>
      </rPr>
      <t xml:space="preserve">numéro attribué à l'équipe [2] </t>
    </r>
    <r>
      <rPr>
        <sz val="10"/>
        <rFont val="Arial"/>
        <family val="2"/>
      </rPr>
      <t xml:space="preserve">(numéro définit dans la feuille </t>
    </r>
    <r>
      <rPr>
        <sz val="10"/>
        <color rgb="FFFF0000"/>
        <rFont val="Arial"/>
        <family val="2"/>
      </rPr>
      <t xml:space="preserve">[Poste Tri] </t>
    </r>
    <r>
      <rPr>
        <sz val="10"/>
        <rFont val="Arial"/>
        <family val="2"/>
      </rPr>
      <t>ce fichier).</t>
    </r>
  </si>
  <si>
    <r>
      <t xml:space="preserve">&lt;--- Données importées de la </t>
    </r>
    <r>
      <rPr>
        <sz val="10"/>
        <color rgb="FF0070C0"/>
        <rFont val="Arial"/>
        <family val="2"/>
      </rPr>
      <t xml:space="preserve">cellule [C4]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[1]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</si>
  <si>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r>
      <t xml:space="preserve">&lt;--- Données importées automatiquement de la </t>
    </r>
    <r>
      <rPr>
        <sz val="10"/>
        <color rgb="FF0070C0"/>
        <rFont val="Arial"/>
        <family val="2"/>
      </rPr>
      <t xml:space="preserve">cellule [C4]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[2]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</si>
  <si>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r>
      <t xml:space="preserve">&lt;--- Données importées automatiquement de la </t>
    </r>
    <r>
      <rPr>
        <sz val="10"/>
        <color rgb="FF0070C0"/>
        <rFont val="Arial"/>
        <family val="2"/>
      </rPr>
      <t xml:space="preserve">cellule [C4]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[3]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</si>
  <si>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r>
      <t xml:space="preserve">&lt;--- Données importées automatiquement de la </t>
    </r>
    <r>
      <rPr>
        <sz val="10"/>
        <color rgb="FF0070C0"/>
        <rFont val="Arial"/>
        <family val="2"/>
      </rPr>
      <t xml:space="preserve">cellule [C4]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[4]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</si>
  <si>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r>
      <t xml:space="preserve">&lt;--- Données importées de la </t>
    </r>
    <r>
      <rPr>
        <sz val="10"/>
        <color rgb="FF0070C0"/>
        <rFont val="Arial"/>
        <family val="2"/>
      </rPr>
      <t xml:space="preserve">cellule [C5]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[1]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</si>
  <si>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r>
      <t xml:space="preserve">&lt;--- Données importées de la </t>
    </r>
    <r>
      <rPr>
        <sz val="10"/>
        <color rgb="FF0070C0"/>
        <rFont val="Arial"/>
        <family val="2"/>
      </rPr>
      <t xml:space="preserve">cellule [C6]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[1]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</si>
  <si>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r>
      <t xml:space="preserve">&lt;--- Données importées de la </t>
    </r>
    <r>
      <rPr>
        <sz val="10"/>
        <color rgb="FF0070C0"/>
        <rFont val="Arial"/>
        <family val="2"/>
      </rPr>
      <t xml:space="preserve">cellule [C7]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[1]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</si>
  <si>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r>
      <t xml:space="preserve">&lt;--- Données importées de la </t>
    </r>
    <r>
      <rPr>
        <sz val="10"/>
        <color rgb="FF0070C0"/>
        <rFont val="Arial"/>
        <family val="2"/>
      </rPr>
      <t xml:space="preserve">cellule [C8]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[1]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</si>
  <si>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r>
      <t xml:space="preserve">&lt;--- Données importées de la </t>
    </r>
    <r>
      <rPr>
        <sz val="10"/>
        <color rgb="FF0070C0"/>
        <rFont val="Arial"/>
        <family val="2"/>
      </rPr>
      <t xml:space="preserve">cellule [C11]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[1]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</si>
  <si>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r>
      <t xml:space="preserve">&lt;--- Données importées de la </t>
    </r>
    <r>
      <rPr>
        <sz val="10"/>
        <color rgb="FF0070C0"/>
        <rFont val="Arial"/>
        <family val="2"/>
      </rPr>
      <t xml:space="preserve">cellule [C12]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[1]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</si>
  <si>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r>
      <t xml:space="preserve">&lt;--- Données importées de la </t>
    </r>
    <r>
      <rPr>
        <sz val="10"/>
        <color rgb="FF0070C0"/>
        <rFont val="Arial"/>
        <family val="2"/>
      </rPr>
      <t xml:space="preserve">cellule [C13]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[1]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</si>
  <si>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r>
      <t xml:space="preserve">&lt;--- Données importées de la </t>
    </r>
    <r>
      <rPr>
        <sz val="10"/>
        <color rgb="FF0070C0"/>
        <rFont val="Arial"/>
        <family val="2"/>
      </rPr>
      <t xml:space="preserve">cellule [C14]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[1]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</si>
  <si>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r>
      <t xml:space="preserve">&lt;--- Données importées de la </t>
    </r>
    <r>
      <rPr>
        <sz val="10"/>
        <color rgb="FF0070C0"/>
        <rFont val="Arial"/>
        <family val="2"/>
      </rPr>
      <t xml:space="preserve">cellule [C15]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[1]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</si>
  <si>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r>
      <t xml:space="preserve">&lt;--- Données importées de la </t>
    </r>
    <r>
      <rPr>
        <sz val="10"/>
        <color rgb="FF0070C0"/>
        <rFont val="Arial"/>
        <family val="2"/>
      </rPr>
      <t xml:space="preserve">cellule [C16] </t>
    </r>
    <r>
      <rPr>
        <sz val="10"/>
        <rFont val="Arial"/>
        <family val="2"/>
      </rPr>
      <t xml:space="preserve">de la </t>
    </r>
    <r>
      <rPr>
        <sz val="10"/>
        <color rgb="FFFF0000"/>
        <rFont val="Arial"/>
        <family val="2"/>
      </rPr>
      <t xml:space="preserve">feuille [1] </t>
    </r>
    <r>
      <rPr>
        <sz val="10"/>
        <rFont val="Arial"/>
        <family val="2"/>
      </rPr>
      <t xml:space="preserve">du </t>
    </r>
    <r>
      <rPr>
        <sz val="10"/>
        <color rgb="FF00B050"/>
        <rFont val="Arial"/>
        <family val="2"/>
      </rPr>
      <t xml:space="preserve">fichier [Résultats-Equipe.xlsx] </t>
    </r>
  </si>
  <si>
    <t xml:space="preserve"> </t>
  </si>
  <si>
    <t xml:space="preserve">  </t>
  </si>
  <si>
    <t>Résultats de la Journée dans le terrain 2026 - BERNEY - CONFIGNON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</si>
</sst>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11"/>
      <name val="Arial Nova Cond"/>
      <family val="2"/>
    </font>
    <font>
      <b/>
      <sz val="12"/>
      <name val="Arial Nova Cond"/>
      <family val="2"/>
    </font>
    <font>
      <sz val="12"/>
      <name val="Arial Nova Cond"/>
      <family val="2"/>
    </font>
    <font>
      <sz val="10"/>
      <color theme="1"/>
      <name val="Arial"/>
      <family val="2"/>
    </font>
    <font>
      <sz val="11"/>
      <color theme="1"/>
      <name val="Arial Nova Cond"/>
      <family val="2"/>
    </font>
    <font>
      <sz val="10"/>
      <color rgb="FFFF0000"/>
      <name val="Arial"/>
      <family val="2"/>
    </font>
    <font>
      <sz val="11"/>
      <color theme="1" tint="0.34998626667073579"/>
      <name val="Times New Roman"/>
      <family val="1"/>
    </font>
    <font>
      <sz val="12"/>
      <color theme="1" tint="0.34998626667073579"/>
      <name val="Times New Roman"/>
      <family val="1"/>
    </font>
    <font>
      <b/>
      <sz val="12"/>
      <color theme="1" tint="0.34998626667073579"/>
      <name val="Times New Roman"/>
      <family val="1"/>
    </font>
    <font>
      <b/>
      <sz val="11"/>
      <color rgb="FF0070C0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0"/>
      <color theme="1" tint="0.249977111117893"/>
      <name val="Arial"/>
      <family val="2"/>
    </font>
    <font>
      <sz val="11"/>
      <color theme="1" tint="0.249977111117893"/>
      <name val="Arial Nova Cond"/>
      <family val="2"/>
    </font>
    <font>
      <b/>
      <sz val="12"/>
      <color theme="1" tint="0.249977111117893"/>
      <name val="Arial"/>
      <family val="2"/>
    </font>
    <font>
      <b/>
      <sz val="20"/>
      <color theme="1" tint="0.249977111117893"/>
      <name val="Arial"/>
      <family val="2"/>
    </font>
    <font>
      <sz val="10"/>
      <color theme="4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4"/>
      <name val="Arial"/>
      <family val="2"/>
    </font>
    <font>
      <b/>
      <sz val="10"/>
      <name val="Arial"/>
      <family val="2"/>
    </font>
    <font>
      <b/>
      <sz val="12"/>
      <color theme="4"/>
      <name val="Arial"/>
      <family val="2"/>
    </font>
    <font>
      <sz val="11"/>
      <color theme="1"/>
      <name val="Tahoma"/>
      <family val="2"/>
    </font>
    <font>
      <b/>
      <sz val="9"/>
      <color theme="1"/>
      <name val="Tahoma"/>
      <family val="2"/>
    </font>
    <font>
      <sz val="11"/>
      <color rgb="FF000000"/>
      <name val="Tahoma"/>
      <family val="2"/>
    </font>
    <font>
      <sz val="12"/>
      <color theme="1"/>
      <name val="Tahoma"/>
      <family val="2"/>
    </font>
    <font>
      <sz val="11"/>
      <color rgb="FFFF0000"/>
      <name val="Arial Nova Cond"/>
      <family val="2"/>
    </font>
    <font>
      <sz val="10"/>
      <color rgb="FFFF0000"/>
      <name val="Arial Nova Cond"/>
      <family val="2"/>
    </font>
    <font>
      <sz val="11"/>
      <color theme="5"/>
      <name val="Arial Nova Cond"/>
      <family val="2"/>
    </font>
    <font>
      <sz val="10"/>
      <color theme="5"/>
      <name val="Arial"/>
      <family val="2"/>
    </font>
    <font>
      <sz val="10"/>
      <color theme="5"/>
      <name val="Arial Nova Cond"/>
      <family val="2"/>
    </font>
    <font>
      <sz val="10"/>
      <color rgb="FF00B050"/>
      <name val="Arial"/>
      <family val="2"/>
    </font>
    <font>
      <sz val="10"/>
      <color theme="1" tint="0.499984740745262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249977111117893"/>
      <name val="Arial Nova Cond"/>
      <family val="2"/>
    </font>
    <font>
      <b/>
      <sz val="11"/>
      <color theme="1" tint="0.249977111117893"/>
      <name val="Arial"/>
      <family val="2"/>
    </font>
    <font>
      <b/>
      <sz val="11"/>
      <color theme="1" tint="0.499984740745262"/>
      <name val="Arial"/>
      <family val="2"/>
    </font>
    <font>
      <sz val="11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textRotation="9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textRotation="90"/>
    </xf>
    <xf numFmtId="0" fontId="0" fillId="0" borderId="0" xfId="0" applyProtection="1">
      <protection locked="0"/>
    </xf>
    <xf numFmtId="0" fontId="0" fillId="0" borderId="6" xfId="0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8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Protection="1">
      <protection locked="0"/>
    </xf>
    <xf numFmtId="0" fontId="16" fillId="0" borderId="1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 applyProtection="1">
      <alignment horizontal="center"/>
      <protection locked="0"/>
    </xf>
    <xf numFmtId="0" fontId="16" fillId="2" borderId="0" xfId="0" applyFont="1" applyFill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indent="2"/>
    </xf>
    <xf numFmtId="0" fontId="16" fillId="0" borderId="0" xfId="0" applyFont="1" applyAlignment="1">
      <alignment horizontal="left" vertical="center" indent="2"/>
    </xf>
    <xf numFmtId="0" fontId="16" fillId="2" borderId="0" xfId="0" applyFont="1" applyFill="1" applyAlignment="1">
      <alignment horizontal="left" vertical="center" wrapText="1" indent="2"/>
    </xf>
    <xf numFmtId="0" fontId="16" fillId="2" borderId="0" xfId="0" applyFont="1" applyFill="1" applyAlignment="1">
      <alignment horizontal="left" indent="2"/>
    </xf>
    <xf numFmtId="0" fontId="16" fillId="0" borderId="0" xfId="0" applyFont="1" applyAlignment="1">
      <alignment horizontal="left" vertical="center" wrapText="1" indent="2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center"/>
      <protection locked="0"/>
    </xf>
    <xf numFmtId="0" fontId="18" fillId="0" borderId="20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0" xfId="0" applyFont="1"/>
    <xf numFmtId="0" fontId="19" fillId="0" borderId="18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0" xfId="0" applyFont="1" applyAlignment="1">
      <alignment horizontal="left" indent="2"/>
    </xf>
    <xf numFmtId="0" fontId="20" fillId="0" borderId="0" xfId="0" applyFont="1" applyAlignment="1">
      <alignment horizontal="center"/>
    </xf>
    <xf numFmtId="0" fontId="18" fillId="0" borderId="5" xfId="0" applyFont="1" applyBorder="1" applyAlignment="1">
      <alignment horizontal="left" vertical="center" indent="2"/>
    </xf>
    <xf numFmtId="0" fontId="20" fillId="0" borderId="1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6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/>
    </xf>
    <xf numFmtId="0" fontId="18" fillId="0" borderId="4" xfId="0" applyFont="1" applyBorder="1" applyAlignment="1">
      <alignment horizontal="center" vertical="center" textRotation="90"/>
    </xf>
    <xf numFmtId="0" fontId="18" fillId="0" borderId="0" xfId="0" applyFont="1" applyAlignment="1">
      <alignment horizontal="center" vertical="center" textRotation="90"/>
    </xf>
    <xf numFmtId="0" fontId="22" fillId="0" borderId="4" xfId="0" applyFont="1" applyBorder="1" applyAlignment="1">
      <alignment horizontal="center" vertical="center" textRotation="90"/>
    </xf>
    <xf numFmtId="0" fontId="22" fillId="0" borderId="0" xfId="0" applyFont="1" applyAlignment="1">
      <alignment horizontal="center" vertical="center" textRotation="90"/>
    </xf>
    <xf numFmtId="0" fontId="22" fillId="0" borderId="0" xfId="0" applyFont="1"/>
    <xf numFmtId="0" fontId="22" fillId="0" borderId="22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3" fillId="0" borderId="5" xfId="0" applyFont="1" applyBorder="1" applyAlignment="1">
      <alignment horizontal="center" vertical="center" textRotation="90" wrapText="1"/>
    </xf>
    <xf numFmtId="0" fontId="24" fillId="0" borderId="6" xfId="0" applyFont="1" applyBorder="1" applyAlignment="1">
      <alignment horizontal="center" vertical="center" textRotation="90" wrapText="1"/>
    </xf>
    <xf numFmtId="0" fontId="25" fillId="0" borderId="0" xfId="0" applyFont="1" applyAlignment="1">
      <alignment horizontal="center" vertical="center" textRotation="90" wrapText="1"/>
    </xf>
    <xf numFmtId="0" fontId="24" fillId="0" borderId="0" xfId="0" applyFont="1" applyAlignment="1">
      <alignment horizontal="center" vertical="center" textRotation="90" wrapText="1"/>
    </xf>
    <xf numFmtId="0" fontId="25" fillId="0" borderId="0" xfId="0" applyFont="1"/>
    <xf numFmtId="0" fontId="24" fillId="0" borderId="0" xfId="0" applyFont="1"/>
    <xf numFmtId="0" fontId="20" fillId="0" borderId="20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1" fillId="2" borderId="0" xfId="0" applyFont="1" applyFill="1"/>
    <xf numFmtId="0" fontId="26" fillId="2" borderId="0" xfId="0" applyFont="1" applyFill="1"/>
    <xf numFmtId="0" fontId="27" fillId="2" borderId="30" xfId="0" applyFont="1" applyFill="1" applyBorder="1" applyAlignment="1">
      <alignment horizontal="center"/>
    </xf>
    <xf numFmtId="0" fontId="28" fillId="2" borderId="30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center"/>
    </xf>
    <xf numFmtId="0" fontId="29" fillId="0" borderId="30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31" fillId="0" borderId="22" xfId="0" applyFont="1" applyBorder="1" applyAlignment="1">
      <alignment horizontal="center" vertical="center" wrapText="1"/>
    </xf>
    <xf numFmtId="0" fontId="33" fillId="3" borderId="24" xfId="0" applyFont="1" applyFill="1" applyBorder="1" applyAlignment="1">
      <alignment horizontal="center" vertical="center" wrapText="1"/>
    </xf>
    <xf numFmtId="0" fontId="33" fillId="3" borderId="27" xfId="0" applyFont="1" applyFill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center" vertical="center" wrapText="1"/>
    </xf>
    <xf numFmtId="0" fontId="35" fillId="3" borderId="24" xfId="0" applyFont="1" applyFill="1" applyBorder="1" applyAlignment="1">
      <alignment horizontal="center"/>
    </xf>
    <xf numFmtId="0" fontId="34" fillId="3" borderId="27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38" fillId="0" borderId="25" xfId="0" applyFont="1" applyBorder="1" applyAlignment="1">
      <alignment horizontal="left" indent="2"/>
    </xf>
    <xf numFmtId="0" fontId="39" fillId="0" borderId="26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38" fillId="0" borderId="20" xfId="0" applyFont="1" applyBorder="1" applyAlignment="1">
      <alignment horizontal="left" vertical="center" wrapText="1" indent="2"/>
    </xf>
    <xf numFmtId="0" fontId="39" fillId="0" borderId="21" xfId="0" applyFont="1" applyBorder="1" applyAlignment="1">
      <alignment horizontal="center"/>
    </xf>
    <xf numFmtId="0" fontId="38" fillId="0" borderId="23" xfId="0" applyFont="1" applyBorder="1" applyAlignment="1">
      <alignment horizontal="left" indent="2"/>
    </xf>
    <xf numFmtId="0" fontId="39" fillId="0" borderId="18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38" fillId="0" borderId="23" xfId="0" applyFont="1" applyBorder="1" applyAlignment="1">
      <alignment horizontal="left" vertical="center" wrapText="1" indent="2"/>
    </xf>
    <xf numFmtId="0" fontId="40" fillId="0" borderId="26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0" xfId="0" applyFont="1" applyBorder="1" applyAlignment="1">
      <alignment horizontal="left" indent="2"/>
    </xf>
    <xf numFmtId="0" fontId="40" fillId="0" borderId="21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0" fontId="38" fillId="0" borderId="22" xfId="0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40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left" vertical="center" wrapText="1" indent="2"/>
    </xf>
    <xf numFmtId="164" fontId="34" fillId="0" borderId="18" xfId="0" applyNumberFormat="1" applyFont="1" applyBorder="1" applyAlignment="1" applyProtection="1">
      <alignment horizontal="center"/>
      <protection locked="0"/>
    </xf>
    <xf numFmtId="0" fontId="34" fillId="0" borderId="18" xfId="0" applyFont="1" applyBorder="1" applyAlignment="1">
      <alignment horizontal="center"/>
    </xf>
    <xf numFmtId="0" fontId="34" fillId="0" borderId="0" xfId="0" applyFont="1"/>
    <xf numFmtId="0" fontId="37" fillId="0" borderId="0" xfId="0" applyFont="1"/>
    <xf numFmtId="0" fontId="37" fillId="2" borderId="18" xfId="0" applyFont="1" applyFill="1" applyBorder="1" applyAlignment="1" applyProtection="1">
      <alignment horizontal="center"/>
      <protection locked="0"/>
    </xf>
    <xf numFmtId="0" fontId="37" fillId="2" borderId="0" xfId="0" applyFont="1" applyFill="1"/>
    <xf numFmtId="0" fontId="37" fillId="0" borderId="18" xfId="0" applyFont="1" applyBorder="1" applyAlignment="1">
      <alignment horizontal="right"/>
    </xf>
    <xf numFmtId="0" fontId="41" fillId="0" borderId="18" xfId="0" applyFont="1" applyBorder="1" applyAlignment="1">
      <alignment horizontal="center"/>
    </xf>
    <xf numFmtId="0" fontId="37" fillId="0" borderId="18" xfId="0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0" fontId="37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0" fontId="37" fillId="0" borderId="0" xfId="0" applyFont="1" applyAlignment="1" applyProtection="1">
      <alignment horizontal="center"/>
      <protection locked="0"/>
    </xf>
    <xf numFmtId="0" fontId="18" fillId="0" borderId="31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38" fillId="0" borderId="31" xfId="0" applyFont="1" applyBorder="1" applyAlignment="1">
      <alignment horizontal="left" indent="2"/>
    </xf>
    <xf numFmtId="0" fontId="39" fillId="0" borderId="34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ssr\Desktop\Journ&#233;e%20dans%20le%20terrain%202026\R&#233;sultats-Equipe.xlsx" TargetMode="External"/><Relationship Id="rId1" Type="http://schemas.openxmlformats.org/officeDocument/2006/relationships/externalLinkPath" Target="R&#233;sultats-Equi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e-Poste"/>
      <sheetName val="Liste-Equip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2">
          <cell r="B2" t="str">
            <v>Cône farceur x2</v>
          </cell>
        </row>
        <row r="3">
          <cell r="B3" t="str">
            <v>Boites sensorielles</v>
          </cell>
        </row>
        <row r="4">
          <cell r="B4" t="str">
            <v>Loto observatoire</v>
          </cell>
        </row>
        <row r="5">
          <cell r="B5" t="str">
            <v>Bouquetin</v>
          </cell>
        </row>
        <row r="6">
          <cell r="B6" t="str">
            <v>Parcours senteurs x 2</v>
          </cell>
        </row>
        <row r="7">
          <cell r="B7" t="str">
            <v>Qui suis-je ?</v>
          </cell>
        </row>
        <row r="8">
          <cell r="B8" t="str">
            <v>Le crabe à l’envers</v>
          </cell>
        </row>
        <row r="9">
          <cell r="B9" t="str">
            <v>Les insectes</v>
          </cell>
        </row>
        <row r="11">
          <cell r="B11" t="str">
            <v>Course aux pives</v>
          </cell>
        </row>
        <row r="12">
          <cell r="B12" t="str">
            <v>J’écoute et je découvre</v>
          </cell>
        </row>
        <row r="13">
          <cell r="B13" t="str">
            <v>La ferme des bois</v>
          </cell>
        </row>
      </sheetData>
      <sheetData sheetId="1" refreshError="1"/>
      <sheetData sheetId="2">
        <row r="3">
          <cell r="C3">
            <v>4</v>
          </cell>
        </row>
        <row r="4">
          <cell r="C4">
            <v>37</v>
          </cell>
        </row>
        <row r="5">
          <cell r="C5">
            <v>22</v>
          </cell>
        </row>
        <row r="6">
          <cell r="C6">
            <v>22</v>
          </cell>
        </row>
        <row r="7">
          <cell r="C7">
            <v>12</v>
          </cell>
        </row>
        <row r="8">
          <cell r="C8">
            <v>5</v>
          </cell>
        </row>
        <row r="11">
          <cell r="C11">
            <v>18</v>
          </cell>
        </row>
        <row r="12">
          <cell r="C12">
            <v>12</v>
          </cell>
        </row>
        <row r="13">
          <cell r="C13">
            <v>1</v>
          </cell>
        </row>
        <row r="14">
          <cell r="C14">
            <v>12</v>
          </cell>
        </row>
        <row r="15">
          <cell r="C15">
            <v>14</v>
          </cell>
        </row>
        <row r="16">
          <cell r="C16">
            <v>5</v>
          </cell>
        </row>
      </sheetData>
      <sheetData sheetId="3">
        <row r="3">
          <cell r="C3">
            <v>4</v>
          </cell>
        </row>
        <row r="4">
          <cell r="C4">
            <v>19</v>
          </cell>
        </row>
        <row r="5">
          <cell r="C5">
            <v>21</v>
          </cell>
        </row>
        <row r="6">
          <cell r="C6">
            <v>25</v>
          </cell>
        </row>
        <row r="7">
          <cell r="C7">
            <v>15</v>
          </cell>
        </row>
        <row r="8">
          <cell r="C8">
            <v>4</v>
          </cell>
        </row>
        <row r="11">
          <cell r="C11">
            <v>23</v>
          </cell>
        </row>
        <row r="12">
          <cell r="C12">
            <v>12</v>
          </cell>
        </row>
        <row r="13">
          <cell r="C13">
            <v>1</v>
          </cell>
        </row>
        <row r="14">
          <cell r="C14">
            <v>13</v>
          </cell>
        </row>
        <row r="15">
          <cell r="C15">
            <v>10</v>
          </cell>
        </row>
        <row r="16">
          <cell r="C16">
            <v>6</v>
          </cell>
        </row>
      </sheetData>
      <sheetData sheetId="4">
        <row r="3">
          <cell r="C3">
            <v>5</v>
          </cell>
        </row>
        <row r="4">
          <cell r="C4">
            <v>36</v>
          </cell>
        </row>
        <row r="5">
          <cell r="C5">
            <v>15</v>
          </cell>
        </row>
        <row r="6">
          <cell r="C6">
            <v>32</v>
          </cell>
        </row>
        <row r="7">
          <cell r="C7">
            <v>15</v>
          </cell>
        </row>
        <row r="8">
          <cell r="C8">
            <v>6</v>
          </cell>
        </row>
        <row r="11">
          <cell r="C11">
            <v>24</v>
          </cell>
        </row>
        <row r="12">
          <cell r="C12">
            <v>16</v>
          </cell>
        </row>
        <row r="13">
          <cell r="C13">
            <v>14</v>
          </cell>
        </row>
        <row r="14">
          <cell r="C14">
            <v>14</v>
          </cell>
        </row>
        <row r="15">
          <cell r="C15">
            <v>11</v>
          </cell>
        </row>
        <row r="16">
          <cell r="C16">
            <v>7</v>
          </cell>
        </row>
      </sheetData>
      <sheetData sheetId="5">
        <row r="3">
          <cell r="C3">
            <v>5</v>
          </cell>
        </row>
        <row r="4">
          <cell r="C4">
            <v>34</v>
          </cell>
        </row>
        <row r="5">
          <cell r="C5">
            <v>26</v>
          </cell>
        </row>
        <row r="6">
          <cell r="C6">
            <v>26</v>
          </cell>
        </row>
        <row r="7">
          <cell r="C7">
            <v>23</v>
          </cell>
        </row>
        <row r="8">
          <cell r="C8">
            <v>6</v>
          </cell>
        </row>
        <row r="11">
          <cell r="C11">
            <v>19</v>
          </cell>
        </row>
        <row r="12">
          <cell r="C12">
            <v>12</v>
          </cell>
        </row>
        <row r="13">
          <cell r="C13">
            <v>10</v>
          </cell>
        </row>
        <row r="14">
          <cell r="C14">
            <v>13</v>
          </cell>
        </row>
        <row r="15">
          <cell r="C15">
            <v>11</v>
          </cell>
        </row>
        <row r="16">
          <cell r="C16">
            <v>5</v>
          </cell>
        </row>
      </sheetData>
      <sheetData sheetId="6">
        <row r="3">
          <cell r="C3">
            <v>3</v>
          </cell>
        </row>
        <row r="4">
          <cell r="C4">
            <v>36</v>
          </cell>
        </row>
        <row r="5">
          <cell r="C5">
            <v>20</v>
          </cell>
        </row>
        <row r="6">
          <cell r="C6">
            <v>24</v>
          </cell>
        </row>
        <row r="7">
          <cell r="C7">
            <v>12</v>
          </cell>
        </row>
        <row r="8">
          <cell r="C8">
            <v>4</v>
          </cell>
        </row>
        <row r="11">
          <cell r="C11">
            <v>19</v>
          </cell>
        </row>
        <row r="12">
          <cell r="C12">
            <v>12</v>
          </cell>
        </row>
        <row r="13">
          <cell r="C13">
            <v>8</v>
          </cell>
        </row>
        <row r="14">
          <cell r="C14">
            <v>14</v>
          </cell>
        </row>
        <row r="15">
          <cell r="C15">
            <v>12</v>
          </cell>
        </row>
        <row r="16">
          <cell r="C16">
            <v>6</v>
          </cell>
        </row>
      </sheetData>
      <sheetData sheetId="7">
        <row r="3">
          <cell r="C3">
            <v>2</v>
          </cell>
        </row>
        <row r="4">
          <cell r="C4">
            <v>30</v>
          </cell>
        </row>
        <row r="5">
          <cell r="C5">
            <v>21</v>
          </cell>
        </row>
        <row r="6">
          <cell r="C6">
            <v>26</v>
          </cell>
        </row>
        <row r="7">
          <cell r="C7">
            <v>11</v>
          </cell>
        </row>
        <row r="8">
          <cell r="C8">
            <v>4</v>
          </cell>
        </row>
        <row r="11">
          <cell r="C11">
            <v>19</v>
          </cell>
        </row>
        <row r="12">
          <cell r="C12">
            <v>12</v>
          </cell>
        </row>
        <row r="13">
          <cell r="C13">
            <v>1</v>
          </cell>
        </row>
        <row r="14">
          <cell r="C14">
            <v>13</v>
          </cell>
        </row>
        <row r="15">
          <cell r="C15">
            <v>13</v>
          </cell>
        </row>
        <row r="16">
          <cell r="C16">
            <v>5</v>
          </cell>
        </row>
      </sheetData>
      <sheetData sheetId="8">
        <row r="3">
          <cell r="C3">
            <v>6</v>
          </cell>
        </row>
        <row r="4">
          <cell r="C4">
            <v>44</v>
          </cell>
        </row>
        <row r="5">
          <cell r="C5">
            <v>26</v>
          </cell>
        </row>
        <row r="6">
          <cell r="C6">
            <v>33</v>
          </cell>
        </row>
        <row r="7">
          <cell r="C7">
            <v>21</v>
          </cell>
        </row>
        <row r="8">
          <cell r="C8">
            <v>6</v>
          </cell>
        </row>
        <row r="11">
          <cell r="C11">
            <v>27</v>
          </cell>
        </row>
        <row r="12">
          <cell r="C12">
            <v>15</v>
          </cell>
        </row>
        <row r="13">
          <cell r="C13">
            <v>12</v>
          </cell>
        </row>
        <row r="14">
          <cell r="C14">
            <v>14</v>
          </cell>
        </row>
        <row r="15">
          <cell r="C15">
            <v>13</v>
          </cell>
        </row>
        <row r="16">
          <cell r="C16">
            <v>5</v>
          </cell>
        </row>
      </sheetData>
      <sheetData sheetId="9">
        <row r="3">
          <cell r="C3">
            <v>3</v>
          </cell>
        </row>
        <row r="4">
          <cell r="C4">
            <v>38</v>
          </cell>
        </row>
        <row r="5">
          <cell r="C5">
            <v>29</v>
          </cell>
        </row>
        <row r="6">
          <cell r="C6">
            <v>29</v>
          </cell>
        </row>
        <row r="7">
          <cell r="C7">
            <v>17</v>
          </cell>
        </row>
        <row r="8">
          <cell r="C8">
            <v>8</v>
          </cell>
        </row>
        <row r="11">
          <cell r="C11">
            <v>20</v>
          </cell>
        </row>
        <row r="12">
          <cell r="C12">
            <v>12</v>
          </cell>
        </row>
        <row r="13">
          <cell r="C13">
            <v>51</v>
          </cell>
        </row>
        <row r="14">
          <cell r="C14">
            <v>13</v>
          </cell>
        </row>
        <row r="15">
          <cell r="C15">
            <v>7</v>
          </cell>
        </row>
        <row r="16">
          <cell r="C16">
            <v>6</v>
          </cell>
        </row>
      </sheetData>
      <sheetData sheetId="10">
        <row r="3">
          <cell r="C3">
            <v>3</v>
          </cell>
        </row>
        <row r="4">
          <cell r="C4">
            <v>36</v>
          </cell>
        </row>
        <row r="5">
          <cell r="C5">
            <v>20</v>
          </cell>
        </row>
        <row r="6">
          <cell r="C6">
            <v>30</v>
          </cell>
        </row>
        <row r="7">
          <cell r="C7">
            <v>12</v>
          </cell>
        </row>
        <row r="8">
          <cell r="C8">
            <v>7</v>
          </cell>
        </row>
        <row r="11">
          <cell r="C11">
            <v>18</v>
          </cell>
        </row>
        <row r="12">
          <cell r="C12">
            <v>11</v>
          </cell>
        </row>
        <row r="13">
          <cell r="C13">
            <v>1</v>
          </cell>
        </row>
        <row r="14">
          <cell r="C14">
            <v>13</v>
          </cell>
        </row>
        <row r="15">
          <cell r="C15">
            <v>8</v>
          </cell>
        </row>
        <row r="16">
          <cell r="C16">
            <v>6</v>
          </cell>
        </row>
      </sheetData>
      <sheetData sheetId="11">
        <row r="3">
          <cell r="C3">
            <v>6</v>
          </cell>
        </row>
        <row r="4">
          <cell r="C4">
            <v>37</v>
          </cell>
        </row>
        <row r="5">
          <cell r="C5">
            <v>21</v>
          </cell>
        </row>
        <row r="6">
          <cell r="C6">
            <v>42</v>
          </cell>
        </row>
        <row r="7">
          <cell r="C7">
            <v>12</v>
          </cell>
        </row>
        <row r="8">
          <cell r="C8">
            <v>7</v>
          </cell>
        </row>
        <row r="11">
          <cell r="C11">
            <v>19</v>
          </cell>
        </row>
        <row r="12">
          <cell r="C12">
            <v>15</v>
          </cell>
        </row>
        <row r="13">
          <cell r="C13">
            <v>8</v>
          </cell>
        </row>
        <row r="14">
          <cell r="C14">
            <v>15</v>
          </cell>
        </row>
        <row r="15">
          <cell r="C15">
            <v>8</v>
          </cell>
        </row>
        <row r="16">
          <cell r="C16">
            <v>7</v>
          </cell>
        </row>
      </sheetData>
      <sheetData sheetId="12">
        <row r="3">
          <cell r="C3">
            <v>5</v>
          </cell>
        </row>
        <row r="4">
          <cell r="C4">
            <v>45</v>
          </cell>
        </row>
        <row r="5">
          <cell r="C5">
            <v>22</v>
          </cell>
        </row>
        <row r="6">
          <cell r="C6">
            <v>31</v>
          </cell>
        </row>
        <row r="7">
          <cell r="C7">
            <v>18</v>
          </cell>
        </row>
        <row r="8">
          <cell r="C8">
            <v>6</v>
          </cell>
        </row>
        <row r="11">
          <cell r="C11">
            <v>18</v>
          </cell>
        </row>
        <row r="12">
          <cell r="C12">
            <v>13</v>
          </cell>
        </row>
        <row r="13">
          <cell r="C13">
            <v>30</v>
          </cell>
        </row>
        <row r="14">
          <cell r="C14">
            <v>14</v>
          </cell>
        </row>
        <row r="15">
          <cell r="C15">
            <v>14</v>
          </cell>
        </row>
        <row r="16">
          <cell r="C16">
            <v>6</v>
          </cell>
        </row>
      </sheetData>
      <sheetData sheetId="13">
        <row r="3">
          <cell r="C3">
            <v>5</v>
          </cell>
        </row>
        <row r="4">
          <cell r="C4">
            <v>34</v>
          </cell>
        </row>
        <row r="5">
          <cell r="C5">
            <v>18</v>
          </cell>
        </row>
        <row r="6">
          <cell r="C6">
            <v>25</v>
          </cell>
        </row>
        <row r="7">
          <cell r="C7">
            <v>15</v>
          </cell>
        </row>
        <row r="8">
          <cell r="C8">
            <v>6</v>
          </cell>
        </row>
        <row r="11">
          <cell r="C11">
            <v>22</v>
          </cell>
        </row>
        <row r="12">
          <cell r="C12">
            <v>16</v>
          </cell>
        </row>
        <row r="13">
          <cell r="C13">
            <v>27</v>
          </cell>
        </row>
        <row r="14">
          <cell r="C14">
            <v>15</v>
          </cell>
        </row>
        <row r="15">
          <cell r="C15">
            <v>13</v>
          </cell>
        </row>
        <row r="16">
          <cell r="C16">
            <v>6</v>
          </cell>
        </row>
      </sheetData>
      <sheetData sheetId="14">
        <row r="3">
          <cell r="C3">
            <v>7</v>
          </cell>
        </row>
        <row r="4">
          <cell r="C4">
            <v>35</v>
          </cell>
        </row>
        <row r="5">
          <cell r="C5">
            <v>28</v>
          </cell>
        </row>
        <row r="6">
          <cell r="C6">
            <v>34</v>
          </cell>
        </row>
        <row r="7">
          <cell r="C7">
            <v>25</v>
          </cell>
        </row>
        <row r="8">
          <cell r="C8">
            <v>9</v>
          </cell>
        </row>
        <row r="11">
          <cell r="C11">
            <v>29</v>
          </cell>
        </row>
        <row r="12">
          <cell r="C12">
            <v>16</v>
          </cell>
        </row>
        <row r="13">
          <cell r="C13">
            <v>50</v>
          </cell>
        </row>
        <row r="14">
          <cell r="C14">
            <v>15</v>
          </cell>
        </row>
        <row r="15">
          <cell r="C15">
            <v>8</v>
          </cell>
        </row>
        <row r="16">
          <cell r="C16">
            <v>8</v>
          </cell>
        </row>
      </sheetData>
      <sheetData sheetId="15">
        <row r="3">
          <cell r="C3">
            <v>4</v>
          </cell>
        </row>
        <row r="4">
          <cell r="C4">
            <v>45</v>
          </cell>
        </row>
        <row r="5">
          <cell r="C5">
            <v>19</v>
          </cell>
        </row>
        <row r="6">
          <cell r="C6">
            <v>33</v>
          </cell>
        </row>
        <row r="7">
          <cell r="C7">
            <v>12</v>
          </cell>
        </row>
        <row r="8">
          <cell r="C8">
            <v>7</v>
          </cell>
        </row>
        <row r="11">
          <cell r="C11">
            <v>16</v>
          </cell>
        </row>
        <row r="12">
          <cell r="C12">
            <v>11</v>
          </cell>
        </row>
        <row r="13">
          <cell r="C13">
            <v>8</v>
          </cell>
        </row>
        <row r="14">
          <cell r="C14">
            <v>14</v>
          </cell>
        </row>
        <row r="15">
          <cell r="C15">
            <v>10</v>
          </cell>
        </row>
        <row r="16">
          <cell r="C16">
            <v>5</v>
          </cell>
        </row>
      </sheetData>
      <sheetData sheetId="16">
        <row r="3">
          <cell r="C3">
            <v>7</v>
          </cell>
        </row>
        <row r="4">
          <cell r="C4">
            <v>45</v>
          </cell>
        </row>
        <row r="5">
          <cell r="C5">
            <v>27</v>
          </cell>
        </row>
        <row r="6">
          <cell r="C6">
            <v>40</v>
          </cell>
        </row>
        <row r="7">
          <cell r="C7">
            <v>20</v>
          </cell>
        </row>
        <row r="8">
          <cell r="C8">
            <v>7</v>
          </cell>
        </row>
        <row r="11">
          <cell r="C11">
            <v>22</v>
          </cell>
        </row>
        <row r="12">
          <cell r="C12">
            <v>21</v>
          </cell>
        </row>
        <row r="13">
          <cell r="C13">
            <v>40</v>
          </cell>
        </row>
        <row r="14">
          <cell r="C14">
            <v>16</v>
          </cell>
        </row>
        <row r="15">
          <cell r="C15">
            <v>9</v>
          </cell>
        </row>
        <row r="16">
          <cell r="C16">
            <v>8</v>
          </cell>
        </row>
      </sheetData>
      <sheetData sheetId="17">
        <row r="3">
          <cell r="C3">
            <v>5</v>
          </cell>
        </row>
        <row r="4">
          <cell r="C4">
            <v>45</v>
          </cell>
        </row>
        <row r="5">
          <cell r="C5">
            <v>26</v>
          </cell>
        </row>
        <row r="6">
          <cell r="C6">
            <v>41</v>
          </cell>
        </row>
        <row r="7">
          <cell r="C7">
            <v>24</v>
          </cell>
        </row>
        <row r="8">
          <cell r="C8">
            <v>9</v>
          </cell>
        </row>
        <row r="11">
          <cell r="C11">
            <v>21</v>
          </cell>
        </row>
        <row r="12">
          <cell r="C12">
            <v>14</v>
          </cell>
        </row>
        <row r="13">
          <cell r="C13">
            <v>8</v>
          </cell>
        </row>
        <row r="14">
          <cell r="C14">
            <v>15</v>
          </cell>
        </row>
        <row r="15">
          <cell r="C15">
            <v>16</v>
          </cell>
        </row>
        <row r="16">
          <cell r="C16">
            <v>7</v>
          </cell>
        </row>
      </sheetData>
      <sheetData sheetId="18">
        <row r="3">
          <cell r="C3">
            <v>7</v>
          </cell>
        </row>
        <row r="4">
          <cell r="C4">
            <v>45</v>
          </cell>
        </row>
        <row r="5">
          <cell r="C5">
            <v>40</v>
          </cell>
        </row>
        <row r="6">
          <cell r="C6">
            <v>42</v>
          </cell>
        </row>
        <row r="7">
          <cell r="C7">
            <v>33</v>
          </cell>
        </row>
        <row r="8">
          <cell r="C8">
            <v>15</v>
          </cell>
        </row>
        <row r="11">
          <cell r="C11">
            <v>23</v>
          </cell>
        </row>
        <row r="12">
          <cell r="C12">
            <v>20</v>
          </cell>
        </row>
        <row r="13">
          <cell r="C13">
            <v>66</v>
          </cell>
        </row>
        <row r="14">
          <cell r="C14">
            <v>16</v>
          </cell>
        </row>
        <row r="15">
          <cell r="C15">
            <v>15</v>
          </cell>
        </row>
        <row r="16">
          <cell r="C16">
            <v>8</v>
          </cell>
        </row>
      </sheetData>
      <sheetData sheetId="19">
        <row r="3">
          <cell r="C3">
            <v>5</v>
          </cell>
        </row>
        <row r="4">
          <cell r="C4">
            <v>34</v>
          </cell>
        </row>
        <row r="5">
          <cell r="C5">
            <v>19</v>
          </cell>
        </row>
        <row r="6">
          <cell r="C6">
            <v>33</v>
          </cell>
        </row>
        <row r="7">
          <cell r="C7">
            <v>20</v>
          </cell>
        </row>
        <row r="8">
          <cell r="C8">
            <v>4</v>
          </cell>
        </row>
        <row r="11">
          <cell r="C11">
            <v>21</v>
          </cell>
        </row>
        <row r="12">
          <cell r="C12">
            <v>14</v>
          </cell>
        </row>
        <row r="13">
          <cell r="C13">
            <v>16</v>
          </cell>
        </row>
        <row r="14">
          <cell r="C14">
            <v>15</v>
          </cell>
        </row>
        <row r="15">
          <cell r="C15">
            <v>13</v>
          </cell>
        </row>
        <row r="16">
          <cell r="C16">
            <v>7</v>
          </cell>
        </row>
      </sheetData>
      <sheetData sheetId="20">
        <row r="3">
          <cell r="C3">
            <v>5</v>
          </cell>
        </row>
        <row r="4">
          <cell r="C4">
            <v>35</v>
          </cell>
        </row>
        <row r="5">
          <cell r="C5">
            <v>23</v>
          </cell>
        </row>
        <row r="6">
          <cell r="C6">
            <v>33</v>
          </cell>
        </row>
        <row r="7">
          <cell r="C7">
            <v>24</v>
          </cell>
        </row>
        <row r="8">
          <cell r="C8">
            <v>7</v>
          </cell>
        </row>
        <row r="11">
          <cell r="C11">
            <v>22</v>
          </cell>
        </row>
        <row r="12">
          <cell r="C12">
            <v>12</v>
          </cell>
        </row>
        <row r="13">
          <cell r="C13">
            <v>36</v>
          </cell>
        </row>
        <row r="14">
          <cell r="C14">
            <v>15</v>
          </cell>
        </row>
        <row r="15">
          <cell r="C15">
            <v>15</v>
          </cell>
        </row>
        <row r="16">
          <cell r="C16">
            <v>7</v>
          </cell>
        </row>
      </sheetData>
      <sheetData sheetId="21">
        <row r="3">
          <cell r="C3">
            <v>7</v>
          </cell>
        </row>
        <row r="4">
          <cell r="C4">
            <v>45</v>
          </cell>
        </row>
        <row r="5">
          <cell r="C5">
            <v>25</v>
          </cell>
        </row>
        <row r="6">
          <cell r="C6">
            <v>33</v>
          </cell>
        </row>
        <row r="7">
          <cell r="C7">
            <v>18</v>
          </cell>
        </row>
        <row r="8">
          <cell r="C8">
            <v>7</v>
          </cell>
        </row>
        <row r="11">
          <cell r="C11">
            <v>20</v>
          </cell>
        </row>
        <row r="12">
          <cell r="C12">
            <v>11</v>
          </cell>
        </row>
        <row r="13">
          <cell r="C13">
            <v>67</v>
          </cell>
        </row>
        <row r="14">
          <cell r="C14">
            <v>15</v>
          </cell>
        </row>
        <row r="15">
          <cell r="C15">
            <v>15</v>
          </cell>
        </row>
        <row r="16">
          <cell r="C16">
            <v>7</v>
          </cell>
        </row>
      </sheetData>
      <sheetData sheetId="22">
        <row r="3">
          <cell r="C3">
            <v>6</v>
          </cell>
        </row>
        <row r="4">
          <cell r="C4">
            <v>44</v>
          </cell>
        </row>
        <row r="5">
          <cell r="C5">
            <v>24</v>
          </cell>
        </row>
        <row r="6">
          <cell r="C6">
            <v>32</v>
          </cell>
        </row>
        <row r="7">
          <cell r="C7">
            <v>29</v>
          </cell>
        </row>
        <row r="8">
          <cell r="C8">
            <v>8</v>
          </cell>
        </row>
        <row r="11">
          <cell r="C11">
            <v>25</v>
          </cell>
        </row>
        <row r="12">
          <cell r="C12">
            <v>16</v>
          </cell>
        </row>
        <row r="13">
          <cell r="C13">
            <v>11</v>
          </cell>
        </row>
        <row r="14">
          <cell r="C14">
            <v>14</v>
          </cell>
        </row>
        <row r="15">
          <cell r="C15">
            <v>18</v>
          </cell>
        </row>
        <row r="16">
          <cell r="C16">
            <v>7</v>
          </cell>
        </row>
      </sheetData>
      <sheetData sheetId="23">
        <row r="3">
          <cell r="C3">
            <v>6</v>
          </cell>
        </row>
        <row r="4">
          <cell r="C4">
            <v>44</v>
          </cell>
        </row>
        <row r="5">
          <cell r="C5">
            <v>27</v>
          </cell>
        </row>
        <row r="6">
          <cell r="C6">
            <v>31</v>
          </cell>
        </row>
        <row r="7">
          <cell r="C7">
            <v>27</v>
          </cell>
        </row>
        <row r="8">
          <cell r="C8">
            <v>7</v>
          </cell>
        </row>
        <row r="11">
          <cell r="C11">
            <v>28</v>
          </cell>
        </row>
        <row r="12">
          <cell r="C12">
            <v>16</v>
          </cell>
        </row>
        <row r="13">
          <cell r="C13">
            <v>41</v>
          </cell>
        </row>
        <row r="14">
          <cell r="C14">
            <v>14</v>
          </cell>
        </row>
        <row r="15">
          <cell r="C15">
            <v>18</v>
          </cell>
        </row>
        <row r="16">
          <cell r="C16">
            <v>8</v>
          </cell>
        </row>
      </sheetData>
      <sheetData sheetId="24">
        <row r="3">
          <cell r="C3">
            <v>6</v>
          </cell>
        </row>
        <row r="4">
          <cell r="C4">
            <v>45</v>
          </cell>
        </row>
        <row r="5">
          <cell r="C5">
            <v>31</v>
          </cell>
        </row>
        <row r="6">
          <cell r="C6">
            <v>38</v>
          </cell>
        </row>
        <row r="7">
          <cell r="C7">
            <v>29</v>
          </cell>
        </row>
        <row r="8">
          <cell r="C8">
            <v>10</v>
          </cell>
        </row>
        <row r="11">
          <cell r="C11">
            <v>25</v>
          </cell>
        </row>
        <row r="12">
          <cell r="C12">
            <v>20</v>
          </cell>
        </row>
        <row r="13">
          <cell r="C13">
            <v>35</v>
          </cell>
        </row>
        <row r="14">
          <cell r="C14">
            <v>15</v>
          </cell>
        </row>
        <row r="15">
          <cell r="C15">
            <v>11</v>
          </cell>
        </row>
        <row r="16">
          <cell r="C16">
            <v>7</v>
          </cell>
        </row>
      </sheetData>
      <sheetData sheetId="25">
        <row r="3">
          <cell r="C3">
            <v>6</v>
          </cell>
        </row>
        <row r="4">
          <cell r="C4">
            <v>43</v>
          </cell>
        </row>
        <row r="5">
          <cell r="C5">
            <v>29</v>
          </cell>
        </row>
        <row r="6">
          <cell r="C6">
            <v>38</v>
          </cell>
        </row>
        <row r="7">
          <cell r="C7">
            <v>29</v>
          </cell>
        </row>
        <row r="8">
          <cell r="C8">
            <v>10</v>
          </cell>
        </row>
        <row r="11">
          <cell r="C11">
            <v>20</v>
          </cell>
        </row>
        <row r="12">
          <cell r="C12">
            <v>15</v>
          </cell>
        </row>
        <row r="13">
          <cell r="C13">
            <v>42</v>
          </cell>
        </row>
        <row r="14">
          <cell r="C14">
            <v>15</v>
          </cell>
        </row>
        <row r="15">
          <cell r="C15">
            <v>16</v>
          </cell>
        </row>
        <row r="16">
          <cell r="C16">
            <v>8</v>
          </cell>
        </row>
      </sheetData>
      <sheetData sheetId="26">
        <row r="3">
          <cell r="C3">
            <v>8</v>
          </cell>
        </row>
        <row r="4">
          <cell r="C4">
            <v>42</v>
          </cell>
        </row>
        <row r="5">
          <cell r="C5">
            <v>25</v>
          </cell>
        </row>
        <row r="6">
          <cell r="C6">
            <v>46</v>
          </cell>
        </row>
        <row r="7">
          <cell r="C7">
            <v>17</v>
          </cell>
        </row>
        <row r="8">
          <cell r="C8">
            <v>8</v>
          </cell>
        </row>
        <row r="11">
          <cell r="C11">
            <v>23</v>
          </cell>
        </row>
        <row r="12">
          <cell r="C12">
            <v>18</v>
          </cell>
        </row>
        <row r="13">
          <cell r="C13">
            <v>119</v>
          </cell>
        </row>
        <row r="14">
          <cell r="C14">
            <v>16</v>
          </cell>
        </row>
        <row r="15">
          <cell r="C15">
            <v>16</v>
          </cell>
        </row>
        <row r="16">
          <cell r="C16">
            <v>7</v>
          </cell>
        </row>
      </sheetData>
      <sheetData sheetId="27">
        <row r="3">
          <cell r="C3">
            <v>7</v>
          </cell>
        </row>
        <row r="4">
          <cell r="C4">
            <v>34</v>
          </cell>
        </row>
        <row r="5">
          <cell r="C5">
            <v>25</v>
          </cell>
        </row>
        <row r="6">
          <cell r="C6">
            <v>33</v>
          </cell>
        </row>
        <row r="7">
          <cell r="C7">
            <v>24</v>
          </cell>
        </row>
        <row r="8">
          <cell r="C8">
            <v>9</v>
          </cell>
        </row>
        <row r="11">
          <cell r="C11">
            <v>24</v>
          </cell>
        </row>
        <row r="12">
          <cell r="C12">
            <v>16</v>
          </cell>
        </row>
        <row r="13">
          <cell r="C13">
            <v>51</v>
          </cell>
        </row>
        <row r="14">
          <cell r="C14">
            <v>15</v>
          </cell>
        </row>
        <row r="15">
          <cell r="C15">
            <v>16</v>
          </cell>
        </row>
        <row r="16">
          <cell r="C16">
            <v>7</v>
          </cell>
        </row>
      </sheetData>
      <sheetData sheetId="28">
        <row r="3">
          <cell r="C3">
            <v>7</v>
          </cell>
        </row>
        <row r="4">
          <cell r="C4">
            <v>45</v>
          </cell>
        </row>
        <row r="5">
          <cell r="C5">
            <v>22</v>
          </cell>
        </row>
        <row r="6">
          <cell r="C6">
            <v>34</v>
          </cell>
        </row>
        <row r="7">
          <cell r="C7">
            <v>29</v>
          </cell>
        </row>
        <row r="8">
          <cell r="C8">
            <v>8</v>
          </cell>
        </row>
        <row r="11">
          <cell r="C11">
            <v>25</v>
          </cell>
        </row>
        <row r="12">
          <cell r="C12">
            <v>14</v>
          </cell>
        </row>
        <row r="13">
          <cell r="C13">
            <v>150</v>
          </cell>
        </row>
        <row r="14">
          <cell r="C14">
            <v>14</v>
          </cell>
        </row>
        <row r="15">
          <cell r="C15">
            <v>18</v>
          </cell>
        </row>
        <row r="16">
          <cell r="C16">
            <v>6</v>
          </cell>
        </row>
      </sheetData>
      <sheetData sheetId="29">
        <row r="3">
          <cell r="C3">
            <v>5</v>
          </cell>
        </row>
        <row r="4">
          <cell r="C4">
            <v>45</v>
          </cell>
        </row>
        <row r="5">
          <cell r="C5">
            <v>26</v>
          </cell>
        </row>
        <row r="6">
          <cell r="C6">
            <v>29</v>
          </cell>
        </row>
        <row r="7">
          <cell r="C7">
            <v>31</v>
          </cell>
        </row>
        <row r="8">
          <cell r="C8">
            <v>8</v>
          </cell>
        </row>
        <row r="11">
          <cell r="C11">
            <v>20</v>
          </cell>
        </row>
        <row r="12">
          <cell r="C12">
            <v>12</v>
          </cell>
        </row>
        <row r="13">
          <cell r="C13">
            <v>26</v>
          </cell>
        </row>
        <row r="14">
          <cell r="C14">
            <v>13</v>
          </cell>
        </row>
        <row r="15">
          <cell r="C15">
            <v>11</v>
          </cell>
        </row>
        <row r="16">
          <cell r="C16">
            <v>6</v>
          </cell>
        </row>
      </sheetData>
      <sheetData sheetId="30">
        <row r="3">
          <cell r="C3">
            <v>5</v>
          </cell>
        </row>
        <row r="4">
          <cell r="C4">
            <v>45</v>
          </cell>
        </row>
        <row r="5">
          <cell r="C5">
            <v>32</v>
          </cell>
        </row>
        <row r="6">
          <cell r="C6">
            <v>27</v>
          </cell>
        </row>
        <row r="7">
          <cell r="C7">
            <v>36</v>
          </cell>
        </row>
        <row r="8">
          <cell r="C8">
            <v>10</v>
          </cell>
        </row>
        <row r="11">
          <cell r="C11">
            <v>27</v>
          </cell>
        </row>
        <row r="12">
          <cell r="C12">
            <v>15</v>
          </cell>
        </row>
        <row r="13">
          <cell r="C13">
            <v>40</v>
          </cell>
        </row>
        <row r="14">
          <cell r="C14">
            <v>19</v>
          </cell>
        </row>
        <row r="15">
          <cell r="C15">
            <v>14</v>
          </cell>
        </row>
        <row r="16">
          <cell r="C16">
            <v>9</v>
          </cell>
        </row>
      </sheetData>
      <sheetData sheetId="31">
        <row r="3">
          <cell r="C3">
            <v>7</v>
          </cell>
        </row>
        <row r="4">
          <cell r="C4">
            <v>45</v>
          </cell>
        </row>
        <row r="5">
          <cell r="C5">
            <v>25</v>
          </cell>
        </row>
        <row r="6">
          <cell r="C6">
            <v>42</v>
          </cell>
        </row>
        <row r="7">
          <cell r="C7">
            <v>28</v>
          </cell>
        </row>
        <row r="8">
          <cell r="C8">
            <v>10</v>
          </cell>
        </row>
        <row r="11">
          <cell r="C11">
            <v>30</v>
          </cell>
        </row>
        <row r="12">
          <cell r="C12">
            <v>23</v>
          </cell>
        </row>
        <row r="13">
          <cell r="C13">
            <v>90</v>
          </cell>
        </row>
        <row r="14">
          <cell r="C14">
            <v>16</v>
          </cell>
        </row>
        <row r="15">
          <cell r="C15">
            <v>14</v>
          </cell>
        </row>
        <row r="16">
          <cell r="C16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9B4D-B2D0-4809-910D-278D6A32BEA1}">
  <dimension ref="A1:H42"/>
  <sheetViews>
    <sheetView zoomScaleNormal="100" workbookViewId="0">
      <pane ySplit="6" topLeftCell="A7" activePane="bottomLeft" state="frozen"/>
      <selection activeCell="J20" sqref="J20"/>
      <selection pane="bottomLeft" activeCell="N20" sqref="N20"/>
    </sheetView>
  </sheetViews>
  <sheetFormatPr baseColWidth="10" defaultRowHeight="14.1" x14ac:dyDescent="0.5"/>
  <cols>
    <col min="1" max="1" width="38.33203125" style="37" customWidth="1"/>
    <col min="2" max="2" width="7.88671875" style="10" customWidth="1"/>
    <col min="3" max="4" width="7.88671875" style="1" customWidth="1"/>
    <col min="5" max="5" width="4.33203125" customWidth="1"/>
    <col min="6" max="7" width="15.33203125" customWidth="1"/>
    <col min="8" max="8" width="4.33203125" customWidth="1"/>
  </cols>
  <sheetData>
    <row r="1" spans="1:8" x14ac:dyDescent="0.5">
      <c r="A1" s="37" t="s">
        <v>50</v>
      </c>
      <c r="F1" t="s">
        <v>9</v>
      </c>
      <c r="G1" s="2" t="s">
        <v>10</v>
      </c>
      <c r="H1" s="42" t="s">
        <v>34</v>
      </c>
    </row>
    <row r="2" spans="1:8" x14ac:dyDescent="0.5">
      <c r="G2" s="2" t="s">
        <v>11</v>
      </c>
      <c r="H2" s="6"/>
    </row>
    <row r="3" spans="1:8" x14ac:dyDescent="0.5">
      <c r="G3" s="2"/>
    </row>
    <row r="4" spans="1:8" ht="14.4" thickBot="1" x14ac:dyDescent="0.55000000000000004"/>
    <row r="5" spans="1:8" ht="50.4" thickBot="1" x14ac:dyDescent="0.45">
      <c r="A5" s="38" t="s">
        <v>13</v>
      </c>
      <c r="B5" s="11" t="s">
        <v>47</v>
      </c>
      <c r="C5" s="3" t="s">
        <v>15</v>
      </c>
      <c r="D5" s="3" t="s">
        <v>14</v>
      </c>
      <c r="E5" s="7" t="s">
        <v>28</v>
      </c>
      <c r="F5" s="4" t="s">
        <v>16</v>
      </c>
      <c r="G5" s="4" t="s">
        <v>17</v>
      </c>
    </row>
    <row r="6" spans="1:8" x14ac:dyDescent="0.5">
      <c r="E6" s="8"/>
    </row>
    <row r="7" spans="1:8" x14ac:dyDescent="0.5">
      <c r="A7" s="36" t="s">
        <v>39</v>
      </c>
      <c r="B7" s="34">
        <v>1</v>
      </c>
      <c r="C7" s="35" t="s">
        <v>4</v>
      </c>
      <c r="D7" s="35" t="s">
        <v>6</v>
      </c>
      <c r="E7" s="115">
        <v>8</v>
      </c>
      <c r="F7" s="21"/>
      <c r="G7" s="20" t="str">
        <f>IF(F7=0,"0",IF(F7="x",COUNTA($F$7:$F$10),RANK(F7,$F$7:$F$10,IF(AND($H$1&lt;&gt;"",$H$2=""),1,IF(AND($H$1="",$H$2&lt;&gt;""),0,"x")))))</f>
        <v>0</v>
      </c>
    </row>
    <row r="8" spans="1:8" x14ac:dyDescent="0.5">
      <c r="A8" s="36" t="s">
        <v>40</v>
      </c>
      <c r="B8" s="34">
        <v>2</v>
      </c>
      <c r="C8" s="35" t="s">
        <v>4</v>
      </c>
      <c r="D8" s="35" t="s">
        <v>6</v>
      </c>
      <c r="E8" s="110">
        <v>9</v>
      </c>
      <c r="F8" s="21"/>
      <c r="G8" s="20" t="str">
        <f>IF(F8=0,"0",IF(F8="x",COUNTA($F$7:$F$10),RANK(F8,$F$7:$F$10,IF(AND($H$1&lt;&gt;"",$H$2=""),1,IF(AND($H$1="",$H$2&lt;&gt;""),0,"x")))))</f>
        <v>0</v>
      </c>
    </row>
    <row r="9" spans="1:8" x14ac:dyDescent="0.5">
      <c r="A9" s="36" t="s">
        <v>51</v>
      </c>
      <c r="B9" s="34">
        <v>3</v>
      </c>
      <c r="C9" s="35" t="s">
        <v>4</v>
      </c>
      <c r="D9" s="35" t="s">
        <v>6</v>
      </c>
      <c r="E9" s="110">
        <v>4</v>
      </c>
      <c r="F9" s="21"/>
      <c r="G9" s="20" t="str">
        <f>IF(F9=0,"0",IF(F9="x",COUNTA($F$7:$F$10),RANK(F9,$F$7:$F$10,IF(AND($H$1&lt;&gt;"",$H$2=""),1,IF(AND($H$1="",$H$2&lt;&gt;""),0,"x")))))</f>
        <v>0</v>
      </c>
    </row>
    <row r="10" spans="1:8" x14ac:dyDescent="0.5">
      <c r="A10" s="36" t="s">
        <v>42</v>
      </c>
      <c r="B10" s="34">
        <v>4</v>
      </c>
      <c r="C10" s="35" t="s">
        <v>4</v>
      </c>
      <c r="D10" s="35" t="s">
        <v>6</v>
      </c>
      <c r="E10" s="109">
        <v>8</v>
      </c>
      <c r="F10" s="21"/>
      <c r="G10" s="20" t="str">
        <f>IF(F10=0,"0",IF(F10="x",COUNTA($F$7:$F$10),RANK(F10,$F$7:$F$10,IF(AND($H$1&lt;&gt;"",$H$2=""),1,IF(AND($H$1="",$H$2&lt;&gt;""),0,"x")))))</f>
        <v>0</v>
      </c>
    </row>
    <row r="11" spans="1:8" x14ac:dyDescent="0.5">
      <c r="E11" s="32"/>
      <c r="F11" s="14"/>
      <c r="G11" s="1"/>
    </row>
    <row r="12" spans="1:8" x14ac:dyDescent="0.5">
      <c r="A12" s="36" t="s">
        <v>37</v>
      </c>
      <c r="B12" s="34">
        <v>5</v>
      </c>
      <c r="C12" s="35" t="s">
        <v>4</v>
      </c>
      <c r="D12" s="35" t="s">
        <v>7</v>
      </c>
      <c r="E12" s="115">
        <v>10</v>
      </c>
      <c r="F12" s="21"/>
      <c r="G12" s="20" t="str">
        <f t="shared" ref="G12:G18" si="0">IF(F12=0,"0",IF(F12="x",COUNTA($F$12:$F$18),RANK(F12,$F$12:$F$18,IF(AND($H$1&lt;&gt;"",$H$2=""),1,IF(AND($H$1="",$H$2&lt;&gt;""),0,"x")))))</f>
        <v>0</v>
      </c>
    </row>
    <row r="13" spans="1:8" x14ac:dyDescent="0.5">
      <c r="A13" s="36" t="s">
        <v>66</v>
      </c>
      <c r="B13" s="34">
        <v>6</v>
      </c>
      <c r="C13" s="35" t="s">
        <v>4</v>
      </c>
      <c r="D13" s="35" t="s">
        <v>7</v>
      </c>
      <c r="E13" s="116">
        <v>8</v>
      </c>
      <c r="F13" s="21"/>
      <c r="G13" s="20" t="str">
        <f t="shared" si="0"/>
        <v>0</v>
      </c>
    </row>
    <row r="14" spans="1:8" x14ac:dyDescent="0.5">
      <c r="A14" s="36" t="s">
        <v>68</v>
      </c>
      <c r="B14" s="34">
        <v>7</v>
      </c>
      <c r="C14" s="35" t="s">
        <v>4</v>
      </c>
      <c r="D14" s="35" t="s">
        <v>7</v>
      </c>
      <c r="E14" s="117">
        <v>8</v>
      </c>
      <c r="F14" s="21"/>
      <c r="G14" s="20" t="str">
        <f t="shared" si="0"/>
        <v>0</v>
      </c>
    </row>
    <row r="15" spans="1:8" x14ac:dyDescent="0.5">
      <c r="A15" s="36" t="s">
        <v>41</v>
      </c>
      <c r="B15" s="34">
        <v>8</v>
      </c>
      <c r="C15" s="35" t="s">
        <v>4</v>
      </c>
      <c r="D15" s="35" t="s">
        <v>7</v>
      </c>
      <c r="E15" s="110">
        <v>9</v>
      </c>
      <c r="F15" s="21"/>
      <c r="G15" s="20" t="str">
        <f t="shared" si="0"/>
        <v>0</v>
      </c>
    </row>
    <row r="16" spans="1:8" x14ac:dyDescent="0.5">
      <c r="A16" s="36" t="s">
        <v>48</v>
      </c>
      <c r="B16" s="34">
        <v>9</v>
      </c>
      <c r="C16" s="35" t="s">
        <v>4</v>
      </c>
      <c r="D16" s="35" t="s">
        <v>7</v>
      </c>
      <c r="E16" s="110">
        <v>7</v>
      </c>
      <c r="F16" s="21"/>
      <c r="G16" s="20" t="str">
        <f t="shared" si="0"/>
        <v>0</v>
      </c>
    </row>
    <row r="17" spans="1:7" x14ac:dyDescent="0.5">
      <c r="A17" s="36" t="s">
        <v>70</v>
      </c>
      <c r="B17" s="34">
        <v>10</v>
      </c>
      <c r="C17" s="35" t="s">
        <v>4</v>
      </c>
      <c r="D17" s="35" t="s">
        <v>7</v>
      </c>
      <c r="E17" s="110">
        <v>7</v>
      </c>
      <c r="F17" s="21"/>
      <c r="G17" s="20" t="str">
        <f t="shared" si="0"/>
        <v>0</v>
      </c>
    </row>
    <row r="18" spans="1:7" x14ac:dyDescent="0.5">
      <c r="A18" s="36" t="s">
        <v>78</v>
      </c>
      <c r="B18" s="34">
        <v>11</v>
      </c>
      <c r="C18" s="35" t="s">
        <v>4</v>
      </c>
      <c r="D18" s="35" t="s">
        <v>7</v>
      </c>
      <c r="E18" s="117">
        <v>8</v>
      </c>
      <c r="F18" s="21"/>
      <c r="G18" s="20" t="str">
        <f t="shared" si="0"/>
        <v>0</v>
      </c>
    </row>
    <row r="19" spans="1:7" x14ac:dyDescent="0.5">
      <c r="A19" s="39"/>
      <c r="E19" s="32"/>
    </row>
    <row r="20" spans="1:7" x14ac:dyDescent="0.5">
      <c r="A20" s="36" t="s">
        <v>43</v>
      </c>
      <c r="B20" s="34">
        <v>12</v>
      </c>
      <c r="C20" s="35" t="s">
        <v>5</v>
      </c>
      <c r="D20" s="35" t="s">
        <v>6</v>
      </c>
      <c r="E20" s="117">
        <v>8</v>
      </c>
      <c r="F20" s="21"/>
      <c r="G20" s="20" t="str">
        <f t="shared" ref="G20:G25" si="1">IF(F20=0,"0",IF(F20="x",COUNTA($F$20:$F$25),RANK(F20,$F$20:$F$25,IF(AND($H$1&lt;&gt;"",$H$2=""),1,IF(AND($H$1="",$H$2&lt;&gt;""),0,"x")))))</f>
        <v>0</v>
      </c>
    </row>
    <row r="21" spans="1:7" x14ac:dyDescent="0.5">
      <c r="A21" s="36" t="s">
        <v>49</v>
      </c>
      <c r="B21" s="34">
        <v>13</v>
      </c>
      <c r="C21" s="35" t="s">
        <v>5</v>
      </c>
      <c r="D21" s="35" t="s">
        <v>6</v>
      </c>
      <c r="E21" s="111">
        <v>8</v>
      </c>
      <c r="F21" s="21"/>
      <c r="G21" s="20" t="str">
        <f t="shared" si="1"/>
        <v>0</v>
      </c>
    </row>
    <row r="22" spans="1:7" x14ac:dyDescent="0.5">
      <c r="A22" s="36" t="s">
        <v>69</v>
      </c>
      <c r="B22" s="34">
        <v>14</v>
      </c>
      <c r="C22" s="35" t="s">
        <v>5</v>
      </c>
      <c r="D22" s="35" t="s">
        <v>6</v>
      </c>
      <c r="E22" s="111">
        <v>8</v>
      </c>
      <c r="F22" s="21"/>
      <c r="G22" s="20" t="str">
        <f t="shared" si="1"/>
        <v>0</v>
      </c>
    </row>
    <row r="23" spans="1:7" x14ac:dyDescent="0.5">
      <c r="A23" s="36" t="s">
        <v>71</v>
      </c>
      <c r="B23" s="34">
        <v>15</v>
      </c>
      <c r="C23" s="35" t="s">
        <v>5</v>
      </c>
      <c r="D23" s="35" t="s">
        <v>6</v>
      </c>
      <c r="E23" s="110">
        <v>7</v>
      </c>
      <c r="F23" s="21"/>
      <c r="G23" s="20" t="str">
        <f t="shared" si="1"/>
        <v>0</v>
      </c>
    </row>
    <row r="24" spans="1:7" x14ac:dyDescent="0.5">
      <c r="A24" s="36" t="s">
        <v>53</v>
      </c>
      <c r="B24" s="34">
        <v>16</v>
      </c>
      <c r="C24" s="35" t="s">
        <v>5</v>
      </c>
      <c r="D24" s="35" t="s">
        <v>6</v>
      </c>
      <c r="E24" s="112">
        <v>12</v>
      </c>
      <c r="F24" s="21"/>
      <c r="G24" s="20" t="str">
        <f t="shared" si="1"/>
        <v>0</v>
      </c>
    </row>
    <row r="25" spans="1:7" x14ac:dyDescent="0.5">
      <c r="A25" s="36" t="s">
        <v>54</v>
      </c>
      <c r="B25" s="34">
        <v>17</v>
      </c>
      <c r="C25" s="35" t="s">
        <v>5</v>
      </c>
      <c r="D25" s="35" t="s">
        <v>6</v>
      </c>
      <c r="E25" s="113">
        <v>11</v>
      </c>
      <c r="F25" s="21"/>
      <c r="G25" s="20" t="str">
        <f t="shared" si="1"/>
        <v>0</v>
      </c>
    </row>
    <row r="26" spans="1:7" x14ac:dyDescent="0.5">
      <c r="A26" s="36" t="s">
        <v>44</v>
      </c>
      <c r="B26" s="34">
        <v>22</v>
      </c>
      <c r="C26" s="35" t="s">
        <v>5</v>
      </c>
      <c r="D26" s="121" t="s">
        <v>6</v>
      </c>
      <c r="E26" s="117">
        <v>8</v>
      </c>
      <c r="F26" s="21"/>
      <c r="G26" s="20" t="str">
        <f>IF(F26=0,"0",IF(F26="x",COUNTA($F$28:$F$33),RANK(F26,$F$28:$F$33,IF(AND($H$1&lt;&gt;"",$H$2=""),1,IF(AND($H$1="",$H$2&lt;&gt;""),0,"x")))))</f>
        <v>0</v>
      </c>
    </row>
    <row r="27" spans="1:7" x14ac:dyDescent="0.5">
      <c r="E27" s="32"/>
      <c r="F27" s="14"/>
      <c r="G27" s="1"/>
    </row>
    <row r="28" spans="1:7" x14ac:dyDescent="0.5">
      <c r="A28" s="36" t="s">
        <v>65</v>
      </c>
      <c r="B28" s="34">
        <v>18</v>
      </c>
      <c r="C28" s="35" t="s">
        <v>5</v>
      </c>
      <c r="D28" s="35" t="s">
        <v>7</v>
      </c>
      <c r="E28" s="115">
        <v>6</v>
      </c>
      <c r="F28" s="21"/>
      <c r="G28" s="20" t="str">
        <f t="shared" ref="G28:G33" si="2">IF(F28=0,"0",IF(F28="x",COUNTA($F$28:$F$33),RANK(F28,$F$28:$F$33,IF(AND($H$1&lt;&gt;"",$H$2=""),1,IF(AND($H$1="",$H$2&lt;&gt;""),0,"x")))))</f>
        <v>0</v>
      </c>
    </row>
    <row r="29" spans="1:7" x14ac:dyDescent="0.5">
      <c r="A29" s="36" t="s">
        <v>45</v>
      </c>
      <c r="B29" s="34">
        <v>19</v>
      </c>
      <c r="C29" s="35" t="s">
        <v>5</v>
      </c>
      <c r="D29" s="35" t="s">
        <v>7</v>
      </c>
      <c r="E29" s="116">
        <v>6</v>
      </c>
      <c r="F29" s="21"/>
      <c r="G29" s="20" t="str">
        <f t="shared" si="2"/>
        <v>0</v>
      </c>
    </row>
    <row r="30" spans="1:7" x14ac:dyDescent="0.5">
      <c r="A30" s="36" t="s">
        <v>67</v>
      </c>
      <c r="B30" s="34">
        <v>20</v>
      </c>
      <c r="C30" s="35" t="s">
        <v>5</v>
      </c>
      <c r="D30" s="35" t="s">
        <v>7</v>
      </c>
      <c r="E30" s="110">
        <v>8</v>
      </c>
      <c r="F30" s="21"/>
      <c r="G30" s="20" t="str">
        <f t="shared" si="2"/>
        <v>0</v>
      </c>
    </row>
    <row r="31" spans="1:7" x14ac:dyDescent="0.5">
      <c r="A31" s="36" t="s">
        <v>52</v>
      </c>
      <c r="B31" s="34">
        <v>21</v>
      </c>
      <c r="C31" s="35" t="s">
        <v>5</v>
      </c>
      <c r="D31" s="35" t="s">
        <v>7</v>
      </c>
      <c r="E31" s="110">
        <v>8</v>
      </c>
      <c r="F31" s="21"/>
      <c r="G31" s="20" t="str">
        <f t="shared" si="2"/>
        <v>0</v>
      </c>
    </row>
    <row r="32" spans="1:7" x14ac:dyDescent="0.5">
      <c r="A32" s="36" t="s">
        <v>72</v>
      </c>
      <c r="B32" s="34">
        <v>23</v>
      </c>
      <c r="C32" s="35" t="s">
        <v>5</v>
      </c>
      <c r="D32" s="35" t="s">
        <v>7</v>
      </c>
      <c r="E32" s="116">
        <v>8</v>
      </c>
      <c r="F32" s="21"/>
      <c r="G32" s="20" t="str">
        <f t="shared" si="2"/>
        <v>0</v>
      </c>
    </row>
    <row r="33" spans="1:7" x14ac:dyDescent="0.5">
      <c r="A33" s="36" t="s">
        <v>79</v>
      </c>
      <c r="B33" s="34">
        <v>24</v>
      </c>
      <c r="C33" s="35" t="s">
        <v>5</v>
      </c>
      <c r="D33" s="35" t="s">
        <v>7</v>
      </c>
      <c r="E33" s="120">
        <v>8</v>
      </c>
      <c r="F33" s="21"/>
      <c r="G33" s="20" t="str">
        <f t="shared" si="2"/>
        <v>0</v>
      </c>
    </row>
    <row r="34" spans="1:7" x14ac:dyDescent="0.5">
      <c r="E34" s="25"/>
      <c r="F34" s="14"/>
      <c r="G34" s="1"/>
    </row>
    <row r="35" spans="1:7" x14ac:dyDescent="0.5">
      <c r="A35" s="36" t="s">
        <v>63</v>
      </c>
      <c r="B35" s="34">
        <v>25</v>
      </c>
      <c r="C35" s="35" t="s">
        <v>33</v>
      </c>
      <c r="D35" s="35"/>
      <c r="E35" s="118">
        <v>9</v>
      </c>
      <c r="F35" s="21"/>
      <c r="G35" s="20" t="str">
        <f>IF(F35=0,"0",IF(F35="x",COUNTA($F$35:$F$39),RANK(F35,$F$35:$F$39,IF(AND($H$1&lt;&gt;"",$H$2=""),1,IF(AND($H$1="",$H$2&lt;&gt;""),0,"x")))))</f>
        <v>0</v>
      </c>
    </row>
    <row r="36" spans="1:7" x14ac:dyDescent="0.5">
      <c r="A36" s="36" t="s">
        <v>64</v>
      </c>
      <c r="B36" s="34">
        <v>26</v>
      </c>
      <c r="C36" s="35" t="s">
        <v>33</v>
      </c>
      <c r="D36" s="35"/>
      <c r="E36" s="119">
        <v>9</v>
      </c>
      <c r="F36" s="21"/>
      <c r="G36" s="20" t="str">
        <f>IF(F36=0,"0",IF(F36="x",COUNTA($F$35:$F$39),RANK(F36,$F$35:$F$39,IF(AND($H$1&lt;&gt;"",$H$2=""),1,IF(AND($H$1="",$H$2&lt;&gt;""),0,"x")))))</f>
        <v>0</v>
      </c>
    </row>
    <row r="37" spans="1:7" x14ac:dyDescent="0.5">
      <c r="A37" s="36" t="s">
        <v>46</v>
      </c>
      <c r="B37" s="34">
        <v>27</v>
      </c>
      <c r="C37" s="35" t="s">
        <v>33</v>
      </c>
      <c r="D37" s="35"/>
      <c r="E37" s="111">
        <v>8</v>
      </c>
      <c r="F37" s="21"/>
      <c r="G37" s="20" t="str">
        <f>IF(F37=0,"0",IF(F37="x",COUNTA($F$35:$F$39),RANK(F37,$F$35:$F$39,IF(AND($H$1&lt;&gt;"",$H$2=""),1,IF(AND($H$1="",$H$2&lt;&gt;""),0,"x")))))</f>
        <v>0</v>
      </c>
    </row>
    <row r="38" spans="1:7" x14ac:dyDescent="0.5">
      <c r="A38" s="36" t="s">
        <v>38</v>
      </c>
      <c r="B38" s="34">
        <v>28</v>
      </c>
      <c r="C38" s="35" t="s">
        <v>33</v>
      </c>
      <c r="D38" s="35"/>
      <c r="E38" s="111">
        <v>9</v>
      </c>
      <c r="F38" s="21"/>
      <c r="G38" s="20" t="str">
        <f>IF(F38=0,"0",IF(F38="x",COUNTA($F$35:$F$39),RANK(F38,$F$35:$F$39,IF(AND($H$1&lt;&gt;"",$H$2=""),1,IF(AND($H$1="",$H$2&lt;&gt;""),0,"x")))))</f>
        <v>0</v>
      </c>
    </row>
    <row r="39" spans="1:7" x14ac:dyDescent="0.5">
      <c r="A39" s="36" t="s">
        <v>77</v>
      </c>
      <c r="B39" s="34">
        <v>29</v>
      </c>
      <c r="C39" s="35" t="s">
        <v>33</v>
      </c>
      <c r="D39" s="35"/>
      <c r="E39" s="114">
        <v>11</v>
      </c>
      <c r="F39" s="21"/>
      <c r="G39" s="20" t="str">
        <f>IF(F39=0,"0",IF(F39="x",COUNTA($F$35:$F$39),RANK(F39,$F$35:$F$39,IF(AND($H$1&lt;&gt;"",$H$2=""),1,IF(AND($H$1="",$H$2&lt;&gt;""),0,"x")))))</f>
        <v>0</v>
      </c>
    </row>
    <row r="40" spans="1:7" x14ac:dyDescent="0.5">
      <c r="E40" s="25"/>
      <c r="F40" s="14"/>
      <c r="G40" s="1"/>
    </row>
    <row r="41" spans="1:7" x14ac:dyDescent="0.5">
      <c r="A41" s="36" t="s">
        <v>73</v>
      </c>
      <c r="B41" s="34">
        <v>30</v>
      </c>
      <c r="C41" s="35" t="s">
        <v>74</v>
      </c>
      <c r="D41" s="35" t="s">
        <v>6</v>
      </c>
      <c r="E41" s="118">
        <v>9</v>
      </c>
      <c r="F41" s="21"/>
      <c r="G41" s="20" t="str">
        <f>IF(F41=0,"0",IF(F41="x",COUNTA($F$35:$F$39),RANK(F41,$F$35:$F$39,IF(AND($H$1&lt;&gt;"",$H$2=""),1,IF(AND($H$1="",$H$2&lt;&gt;""),0,"x")))))</f>
        <v>0</v>
      </c>
    </row>
    <row r="42" spans="1:7" x14ac:dyDescent="0.5">
      <c r="E42" s="46"/>
    </row>
  </sheetData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1215"/>
  <dimension ref="A1:M50"/>
  <sheetViews>
    <sheetView zoomScale="115" zoomScaleNormal="115" workbookViewId="0">
      <pane ySplit="6" topLeftCell="A7" activePane="bottomLeft" state="frozen"/>
      <selection activeCell="M10" sqref="M10"/>
      <selection pane="bottomLeft" activeCell="O16" sqref="O16"/>
    </sheetView>
  </sheetViews>
  <sheetFormatPr baseColWidth="10" defaultRowHeight="14.1" x14ac:dyDescent="0.5"/>
  <cols>
    <col min="1" max="1" width="38.33203125" style="37" customWidth="1"/>
    <col min="2" max="2" width="7.88671875" style="10" customWidth="1"/>
    <col min="3" max="4" width="7.88671875" style="1" customWidth="1"/>
    <col min="5" max="5" width="4.33203125" customWidth="1"/>
    <col min="6" max="7" width="15.33203125" customWidth="1"/>
    <col min="8" max="8" width="4.33203125" customWidth="1"/>
    <col min="9" max="10" width="0" hidden="1" customWidth="1"/>
  </cols>
  <sheetData>
    <row r="1" spans="1:13" x14ac:dyDescent="0.5">
      <c r="A1" s="37" t="str">
        <f>+Général!Y3</f>
        <v>Poste 9</v>
      </c>
      <c r="F1" t="s">
        <v>9</v>
      </c>
      <c r="G1" s="2" t="s">
        <v>10</v>
      </c>
      <c r="H1" s="6"/>
      <c r="K1" s="1"/>
      <c r="L1" s="41" t="s">
        <v>87</v>
      </c>
    </row>
    <row r="2" spans="1:13" x14ac:dyDescent="0.5">
      <c r="G2" s="2" t="s">
        <v>11</v>
      </c>
      <c r="H2" s="6" t="s">
        <v>34</v>
      </c>
      <c r="J2" s="1"/>
      <c r="K2" s="1"/>
      <c r="L2" s="149" t="s">
        <v>83</v>
      </c>
    </row>
    <row r="3" spans="1:13" x14ac:dyDescent="0.5">
      <c r="A3" s="40" t="str">
        <f>'[1]Liste-Poste'!$B$9</f>
        <v>Les insectes</v>
      </c>
      <c r="G3" s="2"/>
      <c r="J3" s="1"/>
      <c r="K3" s="1"/>
      <c r="L3" s="151" t="s">
        <v>81</v>
      </c>
    </row>
    <row r="4" spans="1:13" x14ac:dyDescent="0.5">
      <c r="L4" s="148" t="s">
        <v>80</v>
      </c>
    </row>
    <row r="5" spans="1:13" ht="50.1" x14ac:dyDescent="0.4">
      <c r="A5" s="38" t="s">
        <v>13</v>
      </c>
      <c r="B5" s="11" t="s">
        <v>47</v>
      </c>
      <c r="C5" s="3" t="s">
        <v>15</v>
      </c>
      <c r="D5" s="3" t="s">
        <v>14</v>
      </c>
      <c r="F5" s="4" t="s">
        <v>16</v>
      </c>
      <c r="G5" s="4" t="s">
        <v>17</v>
      </c>
      <c r="L5" s="41" t="s">
        <v>60</v>
      </c>
    </row>
    <row r="6" spans="1:13" x14ac:dyDescent="0.5">
      <c r="J6" s="1"/>
      <c r="K6" s="1"/>
      <c r="L6" s="1"/>
    </row>
    <row r="7" spans="1:13" x14ac:dyDescent="0.5">
      <c r="A7" s="152" t="str">
        <f>+Général!A7</f>
        <v>FSG LANCY I</v>
      </c>
      <c r="B7" s="153">
        <f>+Général!B7</f>
        <v>1</v>
      </c>
      <c r="C7" s="154" t="str">
        <f>+Général!C7</f>
        <v>A</v>
      </c>
      <c r="D7" s="154" t="str">
        <f>+Général!D7</f>
        <v>F</v>
      </c>
      <c r="E7" s="155">
        <f>+Général!E7</f>
        <v>8</v>
      </c>
      <c r="F7" s="146">
        <f>L7/E7*10</f>
        <v>1.25</v>
      </c>
      <c r="G7" s="147">
        <f>IF(F7=0,"0",IF(F7="x",COUNTA($F$7:$F$10),RANK(F7,$F$7:$F$10,IF(AND($H$1&lt;&gt;"",$H$2=""),1,IF(AND($H$1="",$H$2&lt;&gt;""),0,"x")))))</f>
        <v>3</v>
      </c>
      <c r="L7" s="150">
        <f>IF(('[1]1'!$C$13)=" ", 0,( '[1]1'!$C$13))</f>
        <v>1</v>
      </c>
      <c r="M7" s="41" t="s">
        <v>98</v>
      </c>
    </row>
    <row r="8" spans="1:13" x14ac:dyDescent="0.5">
      <c r="A8" s="152" t="str">
        <f>+Général!A8</f>
        <v>FSG LANCY II</v>
      </c>
      <c r="B8" s="153">
        <f>+Général!B8</f>
        <v>2</v>
      </c>
      <c r="C8" s="154" t="str">
        <f>+Général!C8</f>
        <v>A</v>
      </c>
      <c r="D8" s="154" t="str">
        <f>+Général!D8</f>
        <v>F</v>
      </c>
      <c r="E8" s="155">
        <f>+Général!E8</f>
        <v>9</v>
      </c>
      <c r="F8" s="146">
        <f>L8/E8*10</f>
        <v>1.1111111111111112</v>
      </c>
      <c r="G8" s="147">
        <f>IF(F8=0,"0",IF(F8="x",COUNTA($F$7:$F$10),RANK(F8,$F$7:$F$10,IF(AND($H$1&lt;&gt;"",$H$2=""),1,IF(AND($H$1="",$H$2&lt;&gt;""),0,"x")))))</f>
        <v>4</v>
      </c>
      <c r="L8" s="150">
        <f>IF(('[1]2'!$C$13)=" ", 0,( '[1]2'!$C$13))</f>
        <v>1</v>
      </c>
    </row>
    <row r="9" spans="1:13" x14ac:dyDescent="0.5">
      <c r="A9" s="152" t="str">
        <f>+Général!A9</f>
        <v>FSG MEYRIN I</v>
      </c>
      <c r="B9" s="153">
        <f>+Général!B9</f>
        <v>3</v>
      </c>
      <c r="C9" s="154" t="str">
        <f>+Général!C9</f>
        <v>A</v>
      </c>
      <c r="D9" s="154" t="str">
        <f>+Général!D9</f>
        <v>F</v>
      </c>
      <c r="E9" s="155">
        <f>+Général!E9</f>
        <v>4</v>
      </c>
      <c r="F9" s="146">
        <f>L9/E9*10</f>
        <v>35</v>
      </c>
      <c r="G9" s="147">
        <f>IF(F9=0,"0",IF(F9="x",COUNTA($F$7:$F$10),RANK(F9,$F$7:$F$10,IF(AND($H$1&lt;&gt;"",$H$2=""),1,IF(AND($H$1="",$H$2&lt;&gt;""),0,"x")))))</f>
        <v>1</v>
      </c>
      <c r="L9" s="150">
        <f>IF(('[1]3'!$C$13)=" ", 0,( '[1]3'!$C$13))</f>
        <v>14</v>
      </c>
    </row>
    <row r="10" spans="1:13" x14ac:dyDescent="0.5">
      <c r="A10" s="152" t="str">
        <f>+Général!A10</f>
        <v>FSG PLOG II</v>
      </c>
      <c r="B10" s="153">
        <f>+Général!B10</f>
        <v>4</v>
      </c>
      <c r="C10" s="154" t="str">
        <f>+Général!C10</f>
        <v>A</v>
      </c>
      <c r="D10" s="154" t="str">
        <f>+Général!D10</f>
        <v>F</v>
      </c>
      <c r="E10" s="155">
        <f>+Général!E10</f>
        <v>8</v>
      </c>
      <c r="F10" s="146">
        <f t="shared" ref="F10:F39" si="0">L10/E10*10</f>
        <v>12.5</v>
      </c>
      <c r="G10" s="147">
        <f>IF(F10=0,"0",IF(F10="x",COUNTA($F$7:$F$10),RANK(F10,$F$7:$F$10,IF(AND($H$1&lt;&gt;"",$H$2=""),1,IF(AND($H$1="",$H$2&lt;&gt;""),0,"x")))))</f>
        <v>2</v>
      </c>
      <c r="L10" s="150">
        <f>IF(('[1]4'!$C$13)=" ", 0,( '[1]4'!$C$13))</f>
        <v>10</v>
      </c>
    </row>
    <row r="11" spans="1:13" x14ac:dyDescent="0.5">
      <c r="A11" s="156"/>
      <c r="B11" s="153"/>
      <c r="C11" s="157"/>
      <c r="D11" s="157"/>
      <c r="E11" s="155"/>
      <c r="F11" s="45"/>
      <c r="G11" s="44"/>
      <c r="L11" s="158"/>
    </row>
    <row r="12" spans="1:13" x14ac:dyDescent="0.5">
      <c r="A12" s="152" t="str">
        <f>+Général!A12</f>
        <v>FSG C.H.CHATELAINE I</v>
      </c>
      <c r="B12" s="153">
        <f>+Général!B12</f>
        <v>5</v>
      </c>
      <c r="C12" s="154" t="str">
        <f>+Général!C12</f>
        <v>A</v>
      </c>
      <c r="D12" s="154" t="str">
        <f>+Général!D12</f>
        <v>M</v>
      </c>
      <c r="E12" s="155">
        <f>+Général!E12</f>
        <v>10</v>
      </c>
      <c r="F12" s="146">
        <f t="shared" si="0"/>
        <v>8</v>
      </c>
      <c r="G12" s="147">
        <f t="shared" ref="G12:G18" si="1">IF(F12=0,"0",IF(F12="x",COUNTA($F$12:$F$18),RANK(F12,$F$12:$F$18,IF(AND($H$1&lt;&gt;"",$H$2=""),1,IF(AND($H$1="",$H$2&lt;&gt;""),0,"x")))))</f>
        <v>5</v>
      </c>
      <c r="I12" s="41" t="s">
        <v>59</v>
      </c>
      <c r="L12" s="150">
        <f>IF(('[1]5'!$C$13)=" ", 0,( '[1]5'!$C$13))</f>
        <v>8</v>
      </c>
    </row>
    <row r="13" spans="1:13" x14ac:dyDescent="0.5">
      <c r="A13" s="152" t="str">
        <f>+Général!A13</f>
        <v>FSG C. A. VERNIER ATH. I</v>
      </c>
      <c r="B13" s="153">
        <f>+Général!B13</f>
        <v>6</v>
      </c>
      <c r="C13" s="154" t="str">
        <f>+Général!C13</f>
        <v>A</v>
      </c>
      <c r="D13" s="154" t="str">
        <f>+Général!D13</f>
        <v>M</v>
      </c>
      <c r="E13" s="155">
        <f>+Général!E13</f>
        <v>8</v>
      </c>
      <c r="F13" s="146">
        <f t="shared" si="0"/>
        <v>1.25</v>
      </c>
      <c r="G13" s="147">
        <f t="shared" si="1"/>
        <v>7</v>
      </c>
      <c r="L13" s="150">
        <f>IF(('[1]6'!$C$13)=" ", 0,( '[1]6'!$C$13))</f>
        <v>1</v>
      </c>
    </row>
    <row r="14" spans="1:13" x14ac:dyDescent="0.5">
      <c r="A14" s="152" t="str">
        <f>+Général!A14</f>
        <v xml:space="preserve">FSG PETIT-SACONNEX </v>
      </c>
      <c r="B14" s="153">
        <f>+Général!B14</f>
        <v>7</v>
      </c>
      <c r="C14" s="154" t="str">
        <f>+Général!C14</f>
        <v>A</v>
      </c>
      <c r="D14" s="154" t="str">
        <f>+Général!D14</f>
        <v>M</v>
      </c>
      <c r="E14" s="155">
        <f>+Général!E14</f>
        <v>8</v>
      </c>
      <c r="F14" s="146">
        <f t="shared" si="0"/>
        <v>15</v>
      </c>
      <c r="G14" s="147">
        <f t="shared" si="1"/>
        <v>3</v>
      </c>
      <c r="L14" s="150">
        <f>IF(('[1]7'!$C$13)=" ", 0,( '[1]7'!$C$13))</f>
        <v>12</v>
      </c>
    </row>
    <row r="15" spans="1:13" x14ac:dyDescent="0.5">
      <c r="A15" s="152" t="str">
        <f>+Général!A15</f>
        <v>FSG PLOG I</v>
      </c>
      <c r="B15" s="153">
        <f>+Général!B15</f>
        <v>8</v>
      </c>
      <c r="C15" s="154" t="str">
        <f>+Général!C15</f>
        <v>A</v>
      </c>
      <c r="D15" s="154" t="str">
        <f>+Général!D15</f>
        <v>M</v>
      </c>
      <c r="E15" s="155">
        <f>+Général!E15</f>
        <v>9</v>
      </c>
      <c r="F15" s="146">
        <f t="shared" si="0"/>
        <v>56.666666666666671</v>
      </c>
      <c r="G15" s="147">
        <f t="shared" si="1"/>
        <v>1</v>
      </c>
      <c r="L15" s="150">
        <f>IF(('[1]8'!$C$13)=" ", 0,( '[1]8'!$C$13))</f>
        <v>51</v>
      </c>
    </row>
    <row r="16" spans="1:13" x14ac:dyDescent="0.5">
      <c r="A16" s="152" t="str">
        <f>+Général!A16</f>
        <v>FSG C. A. VERNIER GYM. I</v>
      </c>
      <c r="B16" s="153">
        <f>+Général!B16</f>
        <v>9</v>
      </c>
      <c r="C16" s="154" t="str">
        <f>+Général!C16</f>
        <v>A</v>
      </c>
      <c r="D16" s="154" t="str">
        <f>+Général!D16</f>
        <v>M</v>
      </c>
      <c r="E16" s="155">
        <f>+Général!E16</f>
        <v>7</v>
      </c>
      <c r="F16" s="146">
        <f t="shared" si="0"/>
        <v>1.4285714285714284</v>
      </c>
      <c r="G16" s="147">
        <f t="shared" si="1"/>
        <v>6</v>
      </c>
      <c r="L16" s="150">
        <f>IF(('[1]9'!$C$13)=" ", 0,( '[1]9'!$C$13))</f>
        <v>1</v>
      </c>
    </row>
    <row r="17" spans="1:12" x14ac:dyDescent="0.5">
      <c r="A17" s="152" t="str">
        <f>+Général!A17</f>
        <v>ACRO-GENEVE I</v>
      </c>
      <c r="B17" s="153">
        <f>+Général!B17</f>
        <v>10</v>
      </c>
      <c r="C17" s="154" t="str">
        <f>+Général!C17</f>
        <v>A</v>
      </c>
      <c r="D17" s="154" t="str">
        <f>+Général!D17</f>
        <v>M</v>
      </c>
      <c r="E17" s="155">
        <f>+Général!E17</f>
        <v>7</v>
      </c>
      <c r="F17" s="146">
        <f t="shared" si="0"/>
        <v>11.428571428571427</v>
      </c>
      <c r="G17" s="147">
        <f t="shared" si="1"/>
        <v>4</v>
      </c>
      <c r="L17" s="150">
        <f>IF(('[1]10'!$C$13)=" ", 0,( '[1]10'!$C$13))</f>
        <v>8</v>
      </c>
    </row>
    <row r="18" spans="1:12" x14ac:dyDescent="0.5">
      <c r="A18" s="152" t="str">
        <f>+Général!A18</f>
        <v xml:space="preserve">GROUP. SPORTIF CHANCY I </v>
      </c>
      <c r="B18" s="153">
        <f>+Général!B18</f>
        <v>11</v>
      </c>
      <c r="C18" s="154" t="str">
        <f>+Général!C18</f>
        <v>A</v>
      </c>
      <c r="D18" s="154" t="str">
        <f>+Général!D18</f>
        <v>M</v>
      </c>
      <c r="E18" s="155">
        <f>+Général!E18</f>
        <v>8</v>
      </c>
      <c r="F18" s="146">
        <f t="shared" si="0"/>
        <v>37.5</v>
      </c>
      <c r="G18" s="147">
        <f t="shared" si="1"/>
        <v>2</v>
      </c>
      <c r="L18" s="150">
        <f>IF(('[1]11'!$C$13)=" ", 0,( '[1]11'!$C$13))</f>
        <v>30</v>
      </c>
    </row>
    <row r="19" spans="1:12" x14ac:dyDescent="0.5">
      <c r="A19" s="156"/>
      <c r="B19" s="153"/>
      <c r="C19" s="157"/>
      <c r="D19" s="157"/>
      <c r="E19" s="155"/>
      <c r="F19" s="41"/>
      <c r="G19" s="41"/>
      <c r="L19" s="149"/>
    </row>
    <row r="20" spans="1:12" x14ac:dyDescent="0.5">
      <c r="A20" s="152" t="str">
        <f>+Général!A20</f>
        <v>FSG MEYRIN II</v>
      </c>
      <c r="B20" s="153">
        <f>+Général!B20</f>
        <v>12</v>
      </c>
      <c r="C20" s="154" t="str">
        <f>+Général!C20</f>
        <v>B</v>
      </c>
      <c r="D20" s="154" t="str">
        <f>+Général!D20</f>
        <v>F</v>
      </c>
      <c r="E20" s="155">
        <f>+Général!E20</f>
        <v>8</v>
      </c>
      <c r="F20" s="146">
        <f t="shared" si="0"/>
        <v>33.75</v>
      </c>
      <c r="G20" s="147">
        <f>IF(F20=0,"0",IF(F20="x",COUNTA($F$20:$F$26),RANK(F20,$F$20:$F$26,IF(AND($H$1&lt;&gt;"",$H$2=""),1,IF(AND($H$1="",$H$2&lt;&gt;""),0,"x")))))</f>
        <v>5</v>
      </c>
      <c r="L20" s="150">
        <f>IF(('[1]12'!$C$13)=" ", 0,( '[1]12'!$C$13))</f>
        <v>27</v>
      </c>
    </row>
    <row r="21" spans="1:12" x14ac:dyDescent="0.5">
      <c r="A21" s="152" t="str">
        <f>+Général!A21</f>
        <v>FSG C. A. VERNIER GYM. II</v>
      </c>
      <c r="B21" s="153">
        <f>+Général!B21</f>
        <v>13</v>
      </c>
      <c r="C21" s="154" t="str">
        <f>+Général!C21</f>
        <v>B</v>
      </c>
      <c r="D21" s="154" t="str">
        <f>+Général!D21</f>
        <v>F</v>
      </c>
      <c r="E21" s="155">
        <f>+Général!E21</f>
        <v>8</v>
      </c>
      <c r="F21" s="146">
        <f t="shared" si="0"/>
        <v>62.5</v>
      </c>
      <c r="G21" s="147">
        <f t="shared" ref="G21:G26" si="2">IF(F21=0,"0",IF(F21="x",COUNTA($F$20:$F$26),RANK(F21,$F$20:$F$26,IF(AND($H$1&lt;&gt;"",$H$2=""),1,IF(AND($H$1="",$H$2&lt;&gt;""),0,"x")))))</f>
        <v>1</v>
      </c>
      <c r="L21" s="150">
        <f>IF(('[1]13'!$C$13)=" ", 0,( '[1]13'!$C$13))</f>
        <v>50</v>
      </c>
    </row>
    <row r="22" spans="1:12" x14ac:dyDescent="0.5">
      <c r="A22" s="152" t="str">
        <f>+Général!A22</f>
        <v xml:space="preserve">FSG AIRE-LE-LIGNON </v>
      </c>
      <c r="B22" s="153">
        <f>+Général!B22</f>
        <v>14</v>
      </c>
      <c r="C22" s="154" t="str">
        <f>+Général!C22</f>
        <v>B</v>
      </c>
      <c r="D22" s="154" t="str">
        <f>+Général!D22</f>
        <v>F</v>
      </c>
      <c r="E22" s="155">
        <f>+Général!E22</f>
        <v>8</v>
      </c>
      <c r="F22" s="146">
        <f t="shared" si="0"/>
        <v>10</v>
      </c>
      <c r="G22" s="147">
        <f t="shared" si="2"/>
        <v>6</v>
      </c>
      <c r="L22" s="150">
        <f>IF(('[1]14'!$C$13)=" ", 0,( '[1]14'!$C$13))</f>
        <v>8</v>
      </c>
    </row>
    <row r="23" spans="1:12" x14ac:dyDescent="0.5">
      <c r="A23" s="152" t="str">
        <f>+Général!A23</f>
        <v>ACRO-GENEVE II</v>
      </c>
      <c r="B23" s="153">
        <f>+Général!B23</f>
        <v>15</v>
      </c>
      <c r="C23" s="154" t="str">
        <f>+Général!C23</f>
        <v>B</v>
      </c>
      <c r="D23" s="154" t="str">
        <f>+Général!D23</f>
        <v>F</v>
      </c>
      <c r="E23" s="155">
        <f>+Général!E23</f>
        <v>7</v>
      </c>
      <c r="F23" s="146">
        <f>L23/E23*10</f>
        <v>57.142857142857146</v>
      </c>
      <c r="G23" s="147">
        <f t="shared" si="2"/>
        <v>3</v>
      </c>
      <c r="L23" s="150">
        <f>IF(('[1]15'!$C$13)=" ", 0,( '[1]15'!$C$13))</f>
        <v>40</v>
      </c>
    </row>
    <row r="24" spans="1:12" x14ac:dyDescent="0.5">
      <c r="A24" s="152" t="str">
        <f>+Général!A24</f>
        <v>FSG GEISENDORF I</v>
      </c>
      <c r="B24" s="153">
        <f>+Général!B24</f>
        <v>16</v>
      </c>
      <c r="C24" s="154" t="str">
        <f>+Général!C24</f>
        <v>B</v>
      </c>
      <c r="D24" s="154" t="str">
        <f>+Général!D24</f>
        <v>F</v>
      </c>
      <c r="E24" s="155">
        <f>+Général!E24</f>
        <v>12</v>
      </c>
      <c r="F24" s="146">
        <f t="shared" si="0"/>
        <v>6.6666666666666661</v>
      </c>
      <c r="G24" s="147">
        <f t="shared" si="2"/>
        <v>7</v>
      </c>
      <c r="L24" s="150">
        <f>IF(('[1]16'!$C$13)=" ", 0,( '[1]16'!$C$13))</f>
        <v>8</v>
      </c>
    </row>
    <row r="25" spans="1:12" x14ac:dyDescent="0.5">
      <c r="A25" s="152" t="str">
        <f>+Général!A25</f>
        <v>FSG GEISENDORF II</v>
      </c>
      <c r="B25" s="153">
        <f>+Général!B25</f>
        <v>17</v>
      </c>
      <c r="C25" s="154" t="str">
        <f>+Général!C25</f>
        <v>B</v>
      </c>
      <c r="D25" s="154" t="str">
        <f>+Général!D25</f>
        <v>F</v>
      </c>
      <c r="E25" s="155">
        <f>+Général!E25</f>
        <v>11</v>
      </c>
      <c r="F25" s="146">
        <f t="shared" si="0"/>
        <v>60</v>
      </c>
      <c r="G25" s="147">
        <f t="shared" si="2"/>
        <v>2</v>
      </c>
      <c r="L25" s="150">
        <f>IF(('[1]17'!$C$13)=" ", 0,( '[1]17'!$C$13))</f>
        <v>66</v>
      </c>
    </row>
    <row r="26" spans="1:12" x14ac:dyDescent="0.5">
      <c r="A26" s="152" t="str">
        <f>+Général!A26</f>
        <v>FSG MEYRIN III</v>
      </c>
      <c r="B26" s="153">
        <f>+Général!B26</f>
        <v>22</v>
      </c>
      <c r="C26" s="154" t="str">
        <f>+Général!C26</f>
        <v>B</v>
      </c>
      <c r="D26" s="154" t="str">
        <f>+Général!D26</f>
        <v>F</v>
      </c>
      <c r="E26" s="155">
        <f>+Général!E26</f>
        <v>8</v>
      </c>
      <c r="F26" s="146">
        <f>L26/E26*10</f>
        <v>51.25</v>
      </c>
      <c r="G26" s="147">
        <f t="shared" si="2"/>
        <v>4</v>
      </c>
      <c r="L26" s="150">
        <f>IF(('[1]22'!$C$13)=" ", 0,( '[1]22'!$C$13))</f>
        <v>41</v>
      </c>
    </row>
    <row r="27" spans="1:12" x14ac:dyDescent="0.5">
      <c r="A27" s="156"/>
      <c r="B27" s="153"/>
      <c r="C27" s="157"/>
      <c r="D27" s="157"/>
      <c r="E27" s="155"/>
      <c r="F27" s="45"/>
      <c r="G27" s="44"/>
      <c r="L27" s="158"/>
    </row>
    <row r="28" spans="1:12" x14ac:dyDescent="0.5">
      <c r="A28" s="152" t="str">
        <f>+Général!A28</f>
        <v>FSG BERNEX-CONFIGNON III</v>
      </c>
      <c r="B28" s="153">
        <f>+Général!B28</f>
        <v>18</v>
      </c>
      <c r="C28" s="154" t="str">
        <f>+Général!C28</f>
        <v>B</v>
      </c>
      <c r="D28" s="154" t="str">
        <f>+Général!D28</f>
        <v>M</v>
      </c>
      <c r="E28" s="155">
        <f>+Général!E28</f>
        <v>6</v>
      </c>
      <c r="F28" s="146">
        <f t="shared" si="0"/>
        <v>26.666666666666664</v>
      </c>
      <c r="G28" s="147">
        <f t="shared" ref="G28:G33" si="3">IF(F28=0,"0",IF(F28="x",COUNTA($F$28:$F$33),RANK(F28,$F$28:$F$33,IF(AND($H$1&lt;&gt;"",$H$2=""),1,IF(AND($H$1="",$H$2&lt;&gt;""),0,"x")))))</f>
        <v>5</v>
      </c>
      <c r="L28" s="150">
        <f>IF(('[1]18'!$C$13)=" ", 0,( '[1]18'!$C$13))</f>
        <v>16</v>
      </c>
    </row>
    <row r="29" spans="1:12" x14ac:dyDescent="0.5">
      <c r="A29" s="152" t="str">
        <f>+Général!A29</f>
        <v>FSG C.H.CHATELAINE II</v>
      </c>
      <c r="B29" s="153">
        <f>+Général!B29</f>
        <v>19</v>
      </c>
      <c r="C29" s="154" t="str">
        <f>+Général!C29</f>
        <v>B</v>
      </c>
      <c r="D29" s="154" t="str">
        <f>+Général!D29</f>
        <v>M</v>
      </c>
      <c r="E29" s="155">
        <f>+Général!E29</f>
        <v>6</v>
      </c>
      <c r="F29" s="146">
        <f t="shared" si="0"/>
        <v>60</v>
      </c>
      <c r="G29" s="147">
        <f t="shared" si="3"/>
        <v>2</v>
      </c>
      <c r="L29" s="150">
        <f>IF(('[1]19'!$C$13)=" ", 0,( '[1]19'!$C$13))</f>
        <v>36</v>
      </c>
    </row>
    <row r="30" spans="1:12" x14ac:dyDescent="0.5">
      <c r="A30" s="152" t="str">
        <f>+Général!A31</f>
        <v>FSG GENEVE-VILLE</v>
      </c>
      <c r="B30" s="153">
        <f>+Général!B30</f>
        <v>20</v>
      </c>
      <c r="C30" s="154" t="str">
        <f>+Général!C31</f>
        <v>B</v>
      </c>
      <c r="D30" s="154" t="str">
        <f>+Général!D31</f>
        <v>M</v>
      </c>
      <c r="E30" s="155">
        <f>+Général!E30</f>
        <v>8</v>
      </c>
      <c r="F30" s="146">
        <f t="shared" si="0"/>
        <v>83.75</v>
      </c>
      <c r="G30" s="147">
        <f t="shared" si="3"/>
        <v>1</v>
      </c>
      <c r="L30" s="150">
        <f>IF(('[1]20'!$C$13)=" ", 0,( '[1]20'!$C$13))</f>
        <v>67</v>
      </c>
    </row>
    <row r="31" spans="1:12" x14ac:dyDescent="0.5">
      <c r="A31" s="152" t="str">
        <f>+Général!A32</f>
        <v>ACRO-GENEVE III</v>
      </c>
      <c r="B31" s="153">
        <f>+Général!B31</f>
        <v>21</v>
      </c>
      <c r="C31" s="154" t="str">
        <f>+Général!C32</f>
        <v>B</v>
      </c>
      <c r="D31" s="154" t="str">
        <f>+Général!D32</f>
        <v>M</v>
      </c>
      <c r="E31" s="155">
        <f>+Général!E31</f>
        <v>8</v>
      </c>
      <c r="F31" s="146">
        <f t="shared" si="0"/>
        <v>13.75</v>
      </c>
      <c r="G31" s="147">
        <f t="shared" si="3"/>
        <v>6</v>
      </c>
      <c r="L31" s="150">
        <f>IF(('[1]21'!$C$13)=" ", 0,( '[1]21'!$C$13))</f>
        <v>11</v>
      </c>
    </row>
    <row r="32" spans="1:12" x14ac:dyDescent="0.5">
      <c r="A32" s="152" t="str">
        <f>+Général!A33</f>
        <v>GROUP. SPORTIF CHANCY II</v>
      </c>
      <c r="B32" s="153">
        <f>+Général!B32</f>
        <v>23</v>
      </c>
      <c r="C32" s="154" t="str">
        <f>+Général!C33</f>
        <v>B</v>
      </c>
      <c r="D32" s="154" t="str">
        <f>+Général!D33</f>
        <v>M</v>
      </c>
      <c r="E32" s="155">
        <f>+Général!E32</f>
        <v>8</v>
      </c>
      <c r="F32" s="146">
        <f t="shared" ref="F32" si="4">L32/E32*10</f>
        <v>43.75</v>
      </c>
      <c r="G32" s="147">
        <f t="shared" si="3"/>
        <v>4</v>
      </c>
      <c r="L32" s="150">
        <f>IF(('[1]23'!$C$13)=" ", 0,( '[1]23'!$C$13))</f>
        <v>35</v>
      </c>
    </row>
    <row r="33" spans="1:12" x14ac:dyDescent="0.5">
      <c r="A33" s="152" t="str">
        <f>+Général!A33</f>
        <v>GROUP. SPORTIF CHANCY II</v>
      </c>
      <c r="B33" s="153">
        <f>+Général!B33</f>
        <v>24</v>
      </c>
      <c r="C33" s="154" t="str">
        <f>+Général!C33</f>
        <v>B</v>
      </c>
      <c r="D33" s="154" t="str">
        <f>+Général!D33</f>
        <v>M</v>
      </c>
      <c r="E33" s="155">
        <f>+Général!E33</f>
        <v>8</v>
      </c>
      <c r="F33" s="146">
        <f t="shared" si="0"/>
        <v>52.5</v>
      </c>
      <c r="G33" s="147">
        <f t="shared" si="3"/>
        <v>3</v>
      </c>
      <c r="L33" s="150">
        <f>IF(('[1]24'!$C$13)=" ", 0,( '[1]24'!$C$13))</f>
        <v>42</v>
      </c>
    </row>
    <row r="34" spans="1:12" x14ac:dyDescent="0.5">
      <c r="A34" s="156"/>
      <c r="B34" s="153"/>
      <c r="C34" s="157"/>
      <c r="D34" s="157"/>
      <c r="E34" s="155"/>
      <c r="F34" s="45"/>
      <c r="G34" s="44"/>
      <c r="L34" s="158"/>
    </row>
    <row r="35" spans="1:12" x14ac:dyDescent="0.5">
      <c r="A35" s="152" t="str">
        <f>+Général!A35</f>
        <v>FSG BERNEX-CONFIGNON I</v>
      </c>
      <c r="B35" s="153">
        <f>+Général!B35</f>
        <v>25</v>
      </c>
      <c r="C35" s="154" t="str">
        <f>+Général!C35</f>
        <v>E</v>
      </c>
      <c r="D35" s="154">
        <f>+Général!D35</f>
        <v>0</v>
      </c>
      <c r="E35" s="155">
        <f>+Général!E35</f>
        <v>9</v>
      </c>
      <c r="F35" s="146">
        <f t="shared" si="0"/>
        <v>132.22222222222223</v>
      </c>
      <c r="G35" s="147">
        <f>IF(F35=0,"0",IF(F35="x",COUNTA($F$35:$F$39),RANK(F35,$F$35:$F$39,IF(AND($H$1&lt;&gt;"",$H$2=""),1,IF(AND($H$1="",$H$2&lt;&gt;""),0,"x")))))</f>
        <v>2</v>
      </c>
      <c r="L35" s="150">
        <f>IF(('[1]25'!$C$13)=" ", 0,( '[1]25'!$C$13))</f>
        <v>119</v>
      </c>
    </row>
    <row r="36" spans="1:12" x14ac:dyDescent="0.5">
      <c r="A36" s="152" t="str">
        <f>+Général!A36</f>
        <v>FSG BERNEX-CONFIGNON II</v>
      </c>
      <c r="B36" s="153">
        <f>+Général!B36</f>
        <v>26</v>
      </c>
      <c r="C36" s="154" t="str">
        <f>+Général!C36</f>
        <v>E</v>
      </c>
      <c r="D36" s="154">
        <f>+Général!D36</f>
        <v>0</v>
      </c>
      <c r="E36" s="155">
        <f>+Général!E36</f>
        <v>9</v>
      </c>
      <c r="F36" s="146">
        <f t="shared" si="0"/>
        <v>56.666666666666671</v>
      </c>
      <c r="G36" s="147">
        <f>IF(F36=0,"0",IF(F36="x",COUNTA($F$35:$F$39),RANK(F36,$F$35:$F$39,IF(AND($H$1&lt;&gt;"",$H$2=""),1,IF(AND($H$1="",$H$2&lt;&gt;""),0,"x")))))</f>
        <v>3</v>
      </c>
      <c r="L36" s="150">
        <f>IF(('[1]26'!$C$13)=" ", 0,( '[1]26'!$C$13))</f>
        <v>51</v>
      </c>
    </row>
    <row r="37" spans="1:12" x14ac:dyDescent="0.5">
      <c r="A37" s="152" t="str">
        <f>+Général!A37</f>
        <v>FSG LANCY III</v>
      </c>
      <c r="B37" s="153">
        <f>+Général!B37</f>
        <v>27</v>
      </c>
      <c r="C37" s="154" t="str">
        <f>+Général!C37</f>
        <v>E</v>
      </c>
      <c r="D37" s="154">
        <f>+Général!D37</f>
        <v>0</v>
      </c>
      <c r="E37" s="155">
        <f>+Général!E37</f>
        <v>8</v>
      </c>
      <c r="F37" s="146">
        <f t="shared" si="0"/>
        <v>187.5</v>
      </c>
      <c r="G37" s="147">
        <f>IF(F37=0,"0",IF(F37="x",COUNTA($F$35:$F$39),RANK(F37,$F$35:$F$39,IF(AND($H$1&lt;&gt;"",$H$2=""),1,IF(AND($H$1="",$H$2&lt;&gt;""),0,"x")))))</f>
        <v>1</v>
      </c>
      <c r="L37" s="150">
        <f>IF(('[1]27'!$C$13)=" ", 0,( '[1]27'!$C$13))</f>
        <v>150</v>
      </c>
    </row>
    <row r="38" spans="1:12" x14ac:dyDescent="0.5">
      <c r="A38" s="152" t="str">
        <f>+Général!A38</f>
        <v>FSG GENEVE-VILLE DAMES</v>
      </c>
      <c r="B38" s="153">
        <f>+Général!B38</f>
        <v>28</v>
      </c>
      <c r="C38" s="154" t="str">
        <f>+Général!C38</f>
        <v>E</v>
      </c>
      <c r="D38" s="154">
        <f>+Général!D38</f>
        <v>0</v>
      </c>
      <c r="E38" s="155">
        <f>+Général!E38</f>
        <v>9</v>
      </c>
      <c r="F38" s="146">
        <f t="shared" si="0"/>
        <v>28.888888888888889</v>
      </c>
      <c r="G38" s="147">
        <f>IF(F38=0,"0",IF(F38="x",COUNTA($F$35:$F$39),RANK(F38,$F$35:$F$39,IF(AND($H$1&lt;&gt;"",$H$2=""),1,IF(AND($H$1="",$H$2&lt;&gt;""),0,"x")))))</f>
        <v>5</v>
      </c>
      <c r="L38" s="150">
        <f>IF(('[1]28'!$C$13)=" ", 0,( '[1]28'!$C$13))</f>
        <v>26</v>
      </c>
    </row>
    <row r="39" spans="1:12" x14ac:dyDescent="0.5">
      <c r="A39" s="152" t="str">
        <f>+Général!A39</f>
        <v>FSG GEISENDORF III</v>
      </c>
      <c r="B39" s="153">
        <f>+Général!B39</f>
        <v>29</v>
      </c>
      <c r="C39" s="154" t="str">
        <f>+Général!C39</f>
        <v>E</v>
      </c>
      <c r="D39" s="154">
        <f>+Général!D39</f>
        <v>0</v>
      </c>
      <c r="E39" s="155">
        <f>+Général!E39</f>
        <v>11</v>
      </c>
      <c r="F39" s="146">
        <f t="shared" si="0"/>
        <v>36.36363636363636</v>
      </c>
      <c r="G39" s="147">
        <f>IF(F39=0,"0",IF(F39="x",COUNTA($F$35:$F$39),RANK(F39,$F$35:$F$39,IF(AND($H$1&lt;&gt;"",$H$2=""),1,IF(AND($H$1="",$H$2&lt;&gt;""),0,"x")))))</f>
        <v>4</v>
      </c>
      <c r="L39" s="150">
        <f>IF(('[1]29'!$C$13)=" ", 0,( '[1]29'!$C$13))</f>
        <v>40</v>
      </c>
    </row>
    <row r="40" spans="1:12" x14ac:dyDescent="0.5">
      <c r="A40" s="156"/>
      <c r="B40" s="153"/>
      <c r="C40" s="157"/>
      <c r="D40" s="157"/>
      <c r="E40" s="155"/>
      <c r="F40" s="45"/>
      <c r="G40" s="44"/>
      <c r="L40" s="158"/>
    </row>
    <row r="41" spans="1:12" x14ac:dyDescent="0.5">
      <c r="A41" s="152" t="str">
        <f>+Général!A41</f>
        <v>ACRO-GENEVE IV</v>
      </c>
      <c r="B41" s="153">
        <f>+Général!B41</f>
        <v>30</v>
      </c>
      <c r="C41" s="154" t="str">
        <f>+Général!C41</f>
        <v>C</v>
      </c>
      <c r="D41" s="154" t="str">
        <f>+Général!D41</f>
        <v>F</v>
      </c>
      <c r="E41" s="155">
        <f>+Général!E41</f>
        <v>9</v>
      </c>
      <c r="F41" s="146">
        <f t="shared" ref="F41" si="5">L41/E41*10</f>
        <v>100</v>
      </c>
      <c r="G41" s="147">
        <f>IF(F41=0,"0",IF(F41="x",COUNTA($F$41:$F$42),RANK(F41,$F$41:$F$42,IF(AND($H$1&lt;&gt;"",$H$2=""),1,IF(AND($H$1="",$H$2&lt;&gt;""),0,"x")))))</f>
        <v>1</v>
      </c>
      <c r="L41" s="150">
        <f>IF(('[1]30'!$C$13)=" ", 0,( '[1]30'!$C$13))</f>
        <v>90</v>
      </c>
    </row>
    <row r="42" spans="1:12" x14ac:dyDescent="0.5">
      <c r="F42" s="14"/>
    </row>
    <row r="50" spans="11:11" x14ac:dyDescent="0.5">
      <c r="K50" s="19"/>
    </row>
  </sheetData>
  <customSheetViews>
    <customSheetView guid="{7D47536B-B73F-11DA-AD36-0011951C7BE5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  <customSheetView guid="{7AE4B263-35D5-4E25-B7B2-565E5123C2E7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  <ignoredErrors>
    <ignoredError sqref="F33:F39 F7:F30 F31:F32 L7:L41 F4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214"/>
  <dimension ref="A1:M50"/>
  <sheetViews>
    <sheetView zoomScaleNormal="100" workbookViewId="0">
      <pane ySplit="6" topLeftCell="A7" activePane="bottomLeft" state="frozen"/>
      <selection activeCell="M10" sqref="M10"/>
      <selection pane="bottomLeft" activeCell="F26" sqref="F26"/>
    </sheetView>
  </sheetViews>
  <sheetFormatPr baseColWidth="10" defaultRowHeight="14.1" x14ac:dyDescent="0.5"/>
  <cols>
    <col min="1" max="1" width="38.33203125" style="37" customWidth="1"/>
    <col min="2" max="2" width="7.88671875" style="10" customWidth="1"/>
    <col min="3" max="4" width="7.88671875" style="1" customWidth="1"/>
    <col min="5" max="5" width="4.33203125" customWidth="1"/>
    <col min="6" max="7" width="15.33203125" customWidth="1"/>
    <col min="8" max="8" width="4.33203125" customWidth="1"/>
    <col min="9" max="10" width="0" hidden="1" customWidth="1"/>
  </cols>
  <sheetData>
    <row r="1" spans="1:13" x14ac:dyDescent="0.5">
      <c r="A1" s="37" t="str">
        <f>+Général!AA3</f>
        <v>Poste 10</v>
      </c>
      <c r="F1" t="s">
        <v>9</v>
      </c>
      <c r="G1" s="2" t="s">
        <v>10</v>
      </c>
      <c r="H1" s="6"/>
      <c r="K1" s="1"/>
      <c r="L1" s="41" t="s">
        <v>87</v>
      </c>
    </row>
    <row r="2" spans="1:13" x14ac:dyDescent="0.5">
      <c r="G2" s="2" t="s">
        <v>11</v>
      </c>
      <c r="H2" s="6" t="s">
        <v>34</v>
      </c>
      <c r="J2" s="1"/>
      <c r="K2" s="1"/>
      <c r="L2" s="149" t="s">
        <v>83</v>
      </c>
    </row>
    <row r="3" spans="1:13" x14ac:dyDescent="0.5">
      <c r="A3" s="40" t="str">
        <f>'[1]Liste-Poste'!$B$11</f>
        <v>Course aux pives</v>
      </c>
      <c r="G3" s="2"/>
      <c r="J3" s="1"/>
      <c r="K3" s="1"/>
      <c r="L3" s="151" t="s">
        <v>81</v>
      </c>
    </row>
    <row r="4" spans="1:13" x14ac:dyDescent="0.5">
      <c r="L4" s="148" t="s">
        <v>80</v>
      </c>
    </row>
    <row r="5" spans="1:13" ht="50.1" x14ac:dyDescent="0.4">
      <c r="A5" s="38" t="s">
        <v>13</v>
      </c>
      <c r="B5" s="11" t="s">
        <v>47</v>
      </c>
      <c r="C5" s="3" t="s">
        <v>15</v>
      </c>
      <c r="D5" s="3" t="s">
        <v>14</v>
      </c>
      <c r="F5" s="4" t="s">
        <v>16</v>
      </c>
      <c r="G5" s="4" t="s">
        <v>17</v>
      </c>
      <c r="L5" s="41" t="s">
        <v>60</v>
      </c>
    </row>
    <row r="6" spans="1:13" x14ac:dyDescent="0.5">
      <c r="J6" s="1"/>
      <c r="K6" s="1"/>
      <c r="L6" s="1"/>
    </row>
    <row r="7" spans="1:13" x14ac:dyDescent="0.5">
      <c r="A7" s="152" t="str">
        <f>+Général!A7</f>
        <v>FSG LANCY I</v>
      </c>
      <c r="B7" s="153">
        <f>+Général!B7</f>
        <v>1</v>
      </c>
      <c r="C7" s="154" t="str">
        <f>+Général!C7</f>
        <v>A</v>
      </c>
      <c r="D7" s="154" t="str">
        <f>+Général!D7</f>
        <v>F</v>
      </c>
      <c r="E7" s="155">
        <f>+Général!E7</f>
        <v>8</v>
      </c>
      <c r="F7" s="146">
        <f>L7/E7*10</f>
        <v>15</v>
      </c>
      <c r="G7" s="147">
        <f>IF(F7=0,"0",IF(F7="x",COUNTA($F$7:$F$10),RANK(F7,$F$7:$F$10,IF(AND($H$1&lt;&gt;"",$H$2=""),1,IF(AND($H$1="",$H$2&lt;&gt;""),0,"x")))))</f>
        <v>3</v>
      </c>
      <c r="L7" s="150">
        <f>IF(('[1]1'!$C$14)=" ", 0,( '[1]1'!$C$14))</f>
        <v>12</v>
      </c>
      <c r="M7" s="41" t="s">
        <v>99</v>
      </c>
    </row>
    <row r="8" spans="1:13" x14ac:dyDescent="0.5">
      <c r="A8" s="152" t="str">
        <f>+Général!A8</f>
        <v>FSG LANCY II</v>
      </c>
      <c r="B8" s="153">
        <f>+Général!B8</f>
        <v>2</v>
      </c>
      <c r="C8" s="154" t="str">
        <f>+Général!C8</f>
        <v>A</v>
      </c>
      <c r="D8" s="154" t="str">
        <f>+Général!D8</f>
        <v>F</v>
      </c>
      <c r="E8" s="155">
        <f>+Général!E8</f>
        <v>9</v>
      </c>
      <c r="F8" s="146">
        <f>L8/E8*10</f>
        <v>14.444444444444445</v>
      </c>
      <c r="G8" s="147">
        <f>IF(F8=0,"0",IF(F8="x",COUNTA($F$7:$F$10),RANK(F8,$F$7:$F$10,IF(AND($H$1&lt;&gt;"",$H$2=""),1,IF(AND($H$1="",$H$2&lt;&gt;""),0,"x")))))</f>
        <v>4</v>
      </c>
      <c r="L8" s="150">
        <f>IF(('[1]2'!$C$14)=" ", 0,( '[1]2'!$C$14))</f>
        <v>13</v>
      </c>
    </row>
    <row r="9" spans="1:13" x14ac:dyDescent="0.5">
      <c r="A9" s="152" t="str">
        <f>+Général!A9</f>
        <v>FSG MEYRIN I</v>
      </c>
      <c r="B9" s="153">
        <f>+Général!B9</f>
        <v>3</v>
      </c>
      <c r="C9" s="154" t="str">
        <f>+Général!C9</f>
        <v>A</v>
      </c>
      <c r="D9" s="154" t="str">
        <f>+Général!D9</f>
        <v>F</v>
      </c>
      <c r="E9" s="155">
        <f>+Général!E9</f>
        <v>4</v>
      </c>
      <c r="F9" s="146">
        <f>L9/E9*10</f>
        <v>35</v>
      </c>
      <c r="G9" s="147">
        <f>IF(F9=0,"0",IF(F9="x",COUNTA($F$7:$F$10),RANK(F9,$F$7:$F$10,IF(AND($H$1&lt;&gt;"",$H$2=""),1,IF(AND($H$1="",$H$2&lt;&gt;""),0,"x")))))</f>
        <v>1</v>
      </c>
      <c r="L9" s="150">
        <f>IF(('[1]3'!$C$14)=" ", 0,( '[1]3'!$C$14))</f>
        <v>14</v>
      </c>
    </row>
    <row r="10" spans="1:13" x14ac:dyDescent="0.5">
      <c r="A10" s="152" t="str">
        <f>+Général!A10</f>
        <v>FSG PLOG II</v>
      </c>
      <c r="B10" s="153">
        <f>+Général!B10</f>
        <v>4</v>
      </c>
      <c r="C10" s="154" t="str">
        <f>+Général!C10</f>
        <v>A</v>
      </c>
      <c r="D10" s="154" t="str">
        <f>+Général!D10</f>
        <v>F</v>
      </c>
      <c r="E10" s="155">
        <f>+Général!E10</f>
        <v>8</v>
      </c>
      <c r="F10" s="146">
        <f t="shared" ref="F10:F39" si="0">L10/E10*10</f>
        <v>16.25</v>
      </c>
      <c r="G10" s="147">
        <f>IF(F10=0,"0",IF(F10="x",COUNTA($F$7:$F$10),RANK(F10,$F$7:$F$10,IF(AND($H$1&lt;&gt;"",$H$2=""),1,IF(AND($H$1="",$H$2&lt;&gt;""),0,"x")))))</f>
        <v>2</v>
      </c>
      <c r="L10" s="150">
        <f>IF(('[1]4'!$C$14)=" ", 0,( '[1]4'!$C$14))</f>
        <v>13</v>
      </c>
    </row>
    <row r="11" spans="1:13" x14ac:dyDescent="0.5">
      <c r="A11" s="156"/>
      <c r="B11" s="153"/>
      <c r="C11" s="157"/>
      <c r="D11" s="157"/>
      <c r="E11" s="155"/>
      <c r="F11" s="45"/>
      <c r="G11" s="44"/>
      <c r="L11" s="158"/>
    </row>
    <row r="12" spans="1:13" x14ac:dyDescent="0.5">
      <c r="A12" s="152" t="str">
        <f>+Général!A12</f>
        <v>FSG C.H.CHATELAINE I</v>
      </c>
      <c r="B12" s="153">
        <f>+Général!B12</f>
        <v>5</v>
      </c>
      <c r="C12" s="154" t="str">
        <f>+Général!C12</f>
        <v>A</v>
      </c>
      <c r="D12" s="154" t="str">
        <f>+Général!D12</f>
        <v>M</v>
      </c>
      <c r="E12" s="155">
        <f>+Général!E12</f>
        <v>10</v>
      </c>
      <c r="F12" s="146">
        <f t="shared" si="0"/>
        <v>14</v>
      </c>
      <c r="G12" s="147">
        <f t="shared" ref="G12:G18" si="1">IF(F12=0,"0",IF(F12="x",COUNTA($F$12:$F$18),RANK(F12,$F$12:$F$18,IF(AND($H$1&lt;&gt;"",$H$2=""),1,IF(AND($H$1="",$H$2&lt;&gt;""),0,"x")))))</f>
        <v>7</v>
      </c>
      <c r="L12" s="150">
        <f>IF(('[1]5'!$C$14)=" ", 0,( '[1]5'!$C$14))</f>
        <v>14</v>
      </c>
    </row>
    <row r="13" spans="1:13" x14ac:dyDescent="0.5">
      <c r="A13" s="152" t="str">
        <f>+Général!A13</f>
        <v>FSG C. A. VERNIER ATH. I</v>
      </c>
      <c r="B13" s="153">
        <f>+Général!B13</f>
        <v>6</v>
      </c>
      <c r="C13" s="154" t="str">
        <f>+Général!C13</f>
        <v>A</v>
      </c>
      <c r="D13" s="154" t="str">
        <f>+Général!D13</f>
        <v>M</v>
      </c>
      <c r="E13" s="155">
        <f>+Général!E13</f>
        <v>8</v>
      </c>
      <c r="F13" s="146">
        <f t="shared" si="0"/>
        <v>16.25</v>
      </c>
      <c r="G13" s="147">
        <f t="shared" si="1"/>
        <v>5</v>
      </c>
      <c r="L13" s="150">
        <f>IF(('[1]6'!$C$14)=" ", 0,( '[1]6'!$C$14))</f>
        <v>13</v>
      </c>
    </row>
    <row r="14" spans="1:13" x14ac:dyDescent="0.5">
      <c r="A14" s="152" t="str">
        <f>+Général!A14</f>
        <v xml:space="preserve">FSG PETIT-SACONNEX </v>
      </c>
      <c r="B14" s="153">
        <f>+Général!B14</f>
        <v>7</v>
      </c>
      <c r="C14" s="154" t="str">
        <f>+Général!C14</f>
        <v>A</v>
      </c>
      <c r="D14" s="154" t="str">
        <f>+Général!D14</f>
        <v>M</v>
      </c>
      <c r="E14" s="155">
        <f>+Général!E14</f>
        <v>8</v>
      </c>
      <c r="F14" s="146">
        <f t="shared" si="0"/>
        <v>17.5</v>
      </c>
      <c r="G14" s="147">
        <f t="shared" si="1"/>
        <v>3</v>
      </c>
      <c r="L14" s="150">
        <f>IF(('[1]7'!$C$14)=" ", 0,( '[1]7'!$C$14))</f>
        <v>14</v>
      </c>
    </row>
    <row r="15" spans="1:13" x14ac:dyDescent="0.5">
      <c r="A15" s="152" t="str">
        <f>+Général!A15</f>
        <v>FSG PLOG I</v>
      </c>
      <c r="B15" s="153">
        <f>+Général!B15</f>
        <v>8</v>
      </c>
      <c r="C15" s="154" t="str">
        <f>+Général!C15</f>
        <v>A</v>
      </c>
      <c r="D15" s="154" t="str">
        <f>+Général!D15</f>
        <v>M</v>
      </c>
      <c r="E15" s="155">
        <f>+Général!E15</f>
        <v>9</v>
      </c>
      <c r="F15" s="146">
        <f t="shared" si="0"/>
        <v>14.444444444444445</v>
      </c>
      <c r="G15" s="147">
        <f t="shared" si="1"/>
        <v>6</v>
      </c>
      <c r="L15" s="150">
        <f>IF(('[1]8'!$C$14)=" ", 0,( '[1]8'!$C$14))</f>
        <v>13</v>
      </c>
    </row>
    <row r="16" spans="1:13" x14ac:dyDescent="0.5">
      <c r="A16" s="152" t="str">
        <f>+Général!A16</f>
        <v>FSG C. A. VERNIER GYM. I</v>
      </c>
      <c r="B16" s="153">
        <f>+Général!B16</f>
        <v>9</v>
      </c>
      <c r="C16" s="154" t="str">
        <f>+Général!C16</f>
        <v>A</v>
      </c>
      <c r="D16" s="154" t="str">
        <f>+Général!D16</f>
        <v>M</v>
      </c>
      <c r="E16" s="155">
        <f>+Général!E16</f>
        <v>7</v>
      </c>
      <c r="F16" s="146">
        <f t="shared" si="0"/>
        <v>18.571428571428573</v>
      </c>
      <c r="G16" s="147">
        <f t="shared" si="1"/>
        <v>2</v>
      </c>
      <c r="L16" s="150">
        <f>IF(('[1]9'!$C$14)=" ", 0,( '[1]9'!$C$14))</f>
        <v>13</v>
      </c>
    </row>
    <row r="17" spans="1:12" x14ac:dyDescent="0.5">
      <c r="A17" s="152" t="str">
        <f>+Général!A17</f>
        <v>ACRO-GENEVE I</v>
      </c>
      <c r="B17" s="153">
        <f>+Général!B17</f>
        <v>10</v>
      </c>
      <c r="C17" s="154" t="str">
        <f>+Général!C17</f>
        <v>A</v>
      </c>
      <c r="D17" s="154" t="str">
        <f>+Général!D17</f>
        <v>M</v>
      </c>
      <c r="E17" s="155">
        <f>+Général!E17</f>
        <v>7</v>
      </c>
      <c r="F17" s="146">
        <f t="shared" si="0"/>
        <v>21.428571428571427</v>
      </c>
      <c r="G17" s="147">
        <f t="shared" si="1"/>
        <v>1</v>
      </c>
      <c r="L17" s="150">
        <f>IF(('[1]10'!$C$14)=" ", 0,( '[1]10'!$C$14))</f>
        <v>15</v>
      </c>
    </row>
    <row r="18" spans="1:12" x14ac:dyDescent="0.5">
      <c r="A18" s="152" t="str">
        <f>+Général!A18</f>
        <v xml:space="preserve">GROUP. SPORTIF CHANCY I </v>
      </c>
      <c r="B18" s="153">
        <f>+Général!B18</f>
        <v>11</v>
      </c>
      <c r="C18" s="154" t="str">
        <f>+Général!C18</f>
        <v>A</v>
      </c>
      <c r="D18" s="154" t="str">
        <f>+Général!D18</f>
        <v>M</v>
      </c>
      <c r="E18" s="155">
        <f>+Général!E18</f>
        <v>8</v>
      </c>
      <c r="F18" s="146">
        <f t="shared" si="0"/>
        <v>17.5</v>
      </c>
      <c r="G18" s="147">
        <f t="shared" si="1"/>
        <v>3</v>
      </c>
      <c r="L18" s="150">
        <f>IF(('[1]11'!$C$14)=" ", 0,( '[1]11'!$C$14))</f>
        <v>14</v>
      </c>
    </row>
    <row r="19" spans="1:12" x14ac:dyDescent="0.5">
      <c r="A19" s="156"/>
      <c r="B19" s="153"/>
      <c r="C19" s="157"/>
      <c r="D19" s="157"/>
      <c r="E19" s="155"/>
      <c r="F19" s="41"/>
      <c r="G19" s="41"/>
      <c r="L19" s="149"/>
    </row>
    <row r="20" spans="1:12" x14ac:dyDescent="0.5">
      <c r="A20" s="152" t="str">
        <f>+Général!A20</f>
        <v>FSG MEYRIN II</v>
      </c>
      <c r="B20" s="153">
        <f>+Général!B20</f>
        <v>12</v>
      </c>
      <c r="C20" s="154" t="str">
        <f>+Général!C20</f>
        <v>B</v>
      </c>
      <c r="D20" s="154" t="str">
        <f>+Général!D20</f>
        <v>F</v>
      </c>
      <c r="E20" s="155">
        <f>+Général!E20</f>
        <v>8</v>
      </c>
      <c r="F20" s="146">
        <f t="shared" si="0"/>
        <v>18.75</v>
      </c>
      <c r="G20" s="147">
        <f>IF(F20=0,"0",IF(F20="x",COUNTA($F$20:$F$26),RANK(F20,$F$20:$F$26,IF(AND($H$1&lt;&gt;"",$H$2=""),1,IF(AND($H$1="",$H$2&lt;&gt;""),0,"x")))))</f>
        <v>2</v>
      </c>
      <c r="L20" s="150">
        <f>IF(('[1]12'!$C$14)=" ", 0,( '[1]12'!$C$14))</f>
        <v>15</v>
      </c>
    </row>
    <row r="21" spans="1:12" x14ac:dyDescent="0.5">
      <c r="A21" s="152" t="str">
        <f>+Général!A21</f>
        <v>FSG C. A. VERNIER GYM. II</v>
      </c>
      <c r="B21" s="153">
        <f>+Général!B21</f>
        <v>13</v>
      </c>
      <c r="C21" s="154" t="str">
        <f>+Général!C21</f>
        <v>B</v>
      </c>
      <c r="D21" s="154" t="str">
        <f>+Général!D21</f>
        <v>F</v>
      </c>
      <c r="E21" s="155">
        <f>+Général!E21</f>
        <v>8</v>
      </c>
      <c r="F21" s="146">
        <f t="shared" si="0"/>
        <v>18.75</v>
      </c>
      <c r="G21" s="147">
        <f t="shared" ref="G21:G26" si="2">IF(F21=0,"0",IF(F21="x",COUNTA($F$20:$F$26),RANK(F21,$F$20:$F$26,IF(AND($H$1&lt;&gt;"",$H$2=""),1,IF(AND($H$1="",$H$2&lt;&gt;""),0,"x")))))</f>
        <v>2</v>
      </c>
      <c r="L21" s="150">
        <f>IF(('[1]13'!$C$14)=" ", 0,( '[1]13'!$C$14))</f>
        <v>15</v>
      </c>
    </row>
    <row r="22" spans="1:12" x14ac:dyDescent="0.5">
      <c r="A22" s="152" t="str">
        <f>+Général!A22</f>
        <v xml:space="preserve">FSG AIRE-LE-LIGNON </v>
      </c>
      <c r="B22" s="153">
        <f>+Général!B22</f>
        <v>14</v>
      </c>
      <c r="C22" s="154" t="str">
        <f>+Général!C22</f>
        <v>B</v>
      </c>
      <c r="D22" s="154" t="str">
        <f>+Général!D22</f>
        <v>F</v>
      </c>
      <c r="E22" s="155">
        <f>+Général!E22</f>
        <v>8</v>
      </c>
      <c r="F22" s="146">
        <f t="shared" si="0"/>
        <v>17.5</v>
      </c>
      <c r="G22" s="147">
        <f t="shared" si="2"/>
        <v>4</v>
      </c>
      <c r="L22" s="150">
        <f>IF(('[1]14'!$C$14)=" ", 0,( '[1]14'!$C$14))</f>
        <v>14</v>
      </c>
    </row>
    <row r="23" spans="1:12" x14ac:dyDescent="0.5">
      <c r="A23" s="152" t="str">
        <f>+Général!A23</f>
        <v>ACRO-GENEVE II</v>
      </c>
      <c r="B23" s="153">
        <f>+Général!B23</f>
        <v>15</v>
      </c>
      <c r="C23" s="154" t="str">
        <f>+Général!C23</f>
        <v>B</v>
      </c>
      <c r="D23" s="154" t="str">
        <f>+Général!D23</f>
        <v>F</v>
      </c>
      <c r="E23" s="155">
        <f>+Général!E23</f>
        <v>7</v>
      </c>
      <c r="F23" s="146">
        <f t="shared" si="0"/>
        <v>22.857142857142854</v>
      </c>
      <c r="G23" s="147">
        <f t="shared" si="2"/>
        <v>1</v>
      </c>
      <c r="L23" s="150">
        <f>IF(('[1]15'!$C$14)=" ", 0,( '[1]15'!$C$14))</f>
        <v>16</v>
      </c>
    </row>
    <row r="24" spans="1:12" x14ac:dyDescent="0.5">
      <c r="A24" s="152" t="str">
        <f>+Général!A24</f>
        <v>FSG GEISENDORF I</v>
      </c>
      <c r="B24" s="153">
        <f>+Général!B24</f>
        <v>16</v>
      </c>
      <c r="C24" s="154" t="str">
        <f>+Général!C24</f>
        <v>B</v>
      </c>
      <c r="D24" s="154" t="str">
        <f>+Général!D24</f>
        <v>F</v>
      </c>
      <c r="E24" s="155">
        <f>+Général!E24</f>
        <v>12</v>
      </c>
      <c r="F24" s="146">
        <f t="shared" si="0"/>
        <v>12.5</v>
      </c>
      <c r="G24" s="147">
        <f t="shared" si="2"/>
        <v>7</v>
      </c>
      <c r="L24" s="150">
        <f>IF(('[1]16'!$C$14)=" ", 0,( '[1]16'!$C$14))</f>
        <v>15</v>
      </c>
    </row>
    <row r="25" spans="1:12" x14ac:dyDescent="0.5">
      <c r="A25" s="152" t="str">
        <f>+Général!A25</f>
        <v>FSG GEISENDORF II</v>
      </c>
      <c r="B25" s="153">
        <f>+Général!B25</f>
        <v>17</v>
      </c>
      <c r="C25" s="154" t="str">
        <f>+Général!C25</f>
        <v>B</v>
      </c>
      <c r="D25" s="154" t="str">
        <f>+Général!D25</f>
        <v>F</v>
      </c>
      <c r="E25" s="155">
        <f>+Général!E25</f>
        <v>11</v>
      </c>
      <c r="F25" s="146">
        <f t="shared" si="0"/>
        <v>14.545454545454547</v>
      </c>
      <c r="G25" s="147">
        <f t="shared" si="2"/>
        <v>6</v>
      </c>
      <c r="L25" s="150">
        <f>IF(('[1]17'!$C$14)=" ", 0,( '[1]17'!$C$14))</f>
        <v>16</v>
      </c>
    </row>
    <row r="26" spans="1:12" x14ac:dyDescent="0.5">
      <c r="A26" s="152" t="str">
        <f>+Général!A26</f>
        <v>FSG MEYRIN III</v>
      </c>
      <c r="B26" s="153">
        <f>+Général!B26</f>
        <v>22</v>
      </c>
      <c r="C26" s="154" t="str">
        <f>+Général!C26</f>
        <v>B</v>
      </c>
      <c r="D26" s="154" t="str">
        <f>+Général!D26</f>
        <v>F</v>
      </c>
      <c r="E26" s="155">
        <f>+Général!E26</f>
        <v>8</v>
      </c>
      <c r="F26" s="146">
        <f>L26/E26*10</f>
        <v>17.5</v>
      </c>
      <c r="G26" s="147">
        <f t="shared" si="2"/>
        <v>4</v>
      </c>
      <c r="L26" s="150">
        <f>IF(('[1]22'!$C$14)=" ", 0,( '[1]22'!$C$14))</f>
        <v>14</v>
      </c>
    </row>
    <row r="27" spans="1:12" x14ac:dyDescent="0.5">
      <c r="A27" s="156"/>
      <c r="B27" s="153"/>
      <c r="C27" s="157"/>
      <c r="D27" s="157"/>
      <c r="E27" s="155"/>
      <c r="F27" s="45"/>
      <c r="G27" s="44"/>
      <c r="L27" s="158"/>
    </row>
    <row r="28" spans="1:12" x14ac:dyDescent="0.5">
      <c r="A28" s="152" t="str">
        <f>+Général!A28</f>
        <v>FSG BERNEX-CONFIGNON III</v>
      </c>
      <c r="B28" s="153">
        <f>+Général!B28</f>
        <v>18</v>
      </c>
      <c r="C28" s="154" t="str">
        <f>+Général!C28</f>
        <v>B</v>
      </c>
      <c r="D28" s="154" t="str">
        <f>+Général!D28</f>
        <v>M</v>
      </c>
      <c r="E28" s="155">
        <f>+Général!E28</f>
        <v>6</v>
      </c>
      <c r="F28" s="146">
        <f t="shared" si="0"/>
        <v>25</v>
      </c>
      <c r="G28" s="147">
        <f t="shared" ref="G28:G33" si="3">IF(F28=0,"0",IF(F28="x",COUNTA($F$28:$F$33),RANK(F28,$F$28:$F$33,IF(AND($H$1&lt;&gt;"",$H$2=""),1,IF(AND($H$1="",$H$2&lt;&gt;""),0,"x")))))</f>
        <v>1</v>
      </c>
      <c r="L28" s="150">
        <f>IF(('[1]18'!$C$14)=" ", 0,( '[1]18'!$C$14))</f>
        <v>15</v>
      </c>
    </row>
    <row r="29" spans="1:12" x14ac:dyDescent="0.5">
      <c r="A29" s="152" t="str">
        <f>+Général!A29</f>
        <v>FSG C.H.CHATELAINE II</v>
      </c>
      <c r="B29" s="153">
        <f>+Général!B29</f>
        <v>19</v>
      </c>
      <c r="C29" s="154" t="str">
        <f>+Général!C29</f>
        <v>B</v>
      </c>
      <c r="D29" s="154" t="str">
        <f>+Général!D29</f>
        <v>M</v>
      </c>
      <c r="E29" s="155">
        <f>+Général!E29</f>
        <v>6</v>
      </c>
      <c r="F29" s="146">
        <f t="shared" si="0"/>
        <v>25</v>
      </c>
      <c r="G29" s="147">
        <f t="shared" si="3"/>
        <v>1</v>
      </c>
      <c r="L29" s="150">
        <f>IF(('[1]19'!$C$14)=" ", 0,( '[1]19'!$C$14))</f>
        <v>15</v>
      </c>
    </row>
    <row r="30" spans="1:12" x14ac:dyDescent="0.5">
      <c r="A30" s="152" t="str">
        <f>+Général!A31</f>
        <v>FSG GENEVE-VILLE</v>
      </c>
      <c r="B30" s="153">
        <f>+Général!B30</f>
        <v>20</v>
      </c>
      <c r="C30" s="154" t="str">
        <f>+Général!C31</f>
        <v>B</v>
      </c>
      <c r="D30" s="154" t="str">
        <f>+Général!D31</f>
        <v>M</v>
      </c>
      <c r="E30" s="155">
        <f>+Général!E30</f>
        <v>8</v>
      </c>
      <c r="F30" s="146">
        <f t="shared" si="0"/>
        <v>18.75</v>
      </c>
      <c r="G30" s="147">
        <f t="shared" si="3"/>
        <v>3</v>
      </c>
      <c r="L30" s="150">
        <f>IF(('[1]20'!$C$14)=" ", 0,( '[1]20'!$C$14))</f>
        <v>15</v>
      </c>
    </row>
    <row r="31" spans="1:12" x14ac:dyDescent="0.5">
      <c r="A31" s="152" t="str">
        <f>+Général!A32</f>
        <v>ACRO-GENEVE III</v>
      </c>
      <c r="B31" s="153">
        <f>+Général!B31</f>
        <v>21</v>
      </c>
      <c r="C31" s="154" t="str">
        <f>+Général!C32</f>
        <v>B</v>
      </c>
      <c r="D31" s="154" t="str">
        <f>+Général!D32</f>
        <v>M</v>
      </c>
      <c r="E31" s="155">
        <f>+Général!E31</f>
        <v>8</v>
      </c>
      <c r="F31" s="146">
        <f t="shared" si="0"/>
        <v>17.5</v>
      </c>
      <c r="G31" s="147">
        <f t="shared" si="3"/>
        <v>6</v>
      </c>
      <c r="L31" s="150">
        <f>IF(('[1]21'!$C$14)=" ", 0,( '[1]21'!$C$14))</f>
        <v>14</v>
      </c>
    </row>
    <row r="32" spans="1:12" x14ac:dyDescent="0.5">
      <c r="A32" s="152" t="str">
        <f>+Général!A33</f>
        <v>GROUP. SPORTIF CHANCY II</v>
      </c>
      <c r="B32" s="153">
        <f>+Général!B32</f>
        <v>23</v>
      </c>
      <c r="C32" s="154" t="str">
        <f>+Général!C33</f>
        <v>B</v>
      </c>
      <c r="D32" s="154" t="str">
        <f>+Général!D33</f>
        <v>M</v>
      </c>
      <c r="E32" s="155">
        <f>+Général!E32</f>
        <v>8</v>
      </c>
      <c r="F32" s="146">
        <f t="shared" ref="F32" si="4">L32/E32*10</f>
        <v>18.75</v>
      </c>
      <c r="G32" s="147">
        <f t="shared" si="3"/>
        <v>3</v>
      </c>
      <c r="L32" s="150">
        <f>IF(('[1]23'!$C$14)=" ", 0,( '[1]23'!$C$14))</f>
        <v>15</v>
      </c>
    </row>
    <row r="33" spans="1:12" x14ac:dyDescent="0.5">
      <c r="A33" s="152" t="str">
        <f>+Général!A33</f>
        <v>GROUP. SPORTIF CHANCY II</v>
      </c>
      <c r="B33" s="153">
        <f>+Général!B33</f>
        <v>24</v>
      </c>
      <c r="C33" s="154" t="str">
        <f>+Général!C33</f>
        <v>B</v>
      </c>
      <c r="D33" s="154" t="str">
        <f>+Général!D33</f>
        <v>M</v>
      </c>
      <c r="E33" s="155">
        <f>+Général!E33</f>
        <v>8</v>
      </c>
      <c r="F33" s="146">
        <f t="shared" si="0"/>
        <v>18.75</v>
      </c>
      <c r="G33" s="147">
        <f t="shared" si="3"/>
        <v>3</v>
      </c>
      <c r="L33" s="150">
        <f>IF(('[1]24'!$C$14)=" ", 0,( '[1]24'!$C$14))</f>
        <v>15</v>
      </c>
    </row>
    <row r="34" spans="1:12" x14ac:dyDescent="0.5">
      <c r="A34" s="156"/>
      <c r="B34" s="153"/>
      <c r="C34" s="157"/>
      <c r="D34" s="157"/>
      <c r="E34" s="155"/>
      <c r="F34" s="45"/>
      <c r="G34" s="44"/>
      <c r="L34" s="158"/>
    </row>
    <row r="35" spans="1:12" x14ac:dyDescent="0.5">
      <c r="A35" s="152" t="str">
        <f>+Général!A35</f>
        <v>FSG BERNEX-CONFIGNON I</v>
      </c>
      <c r="B35" s="153">
        <f>+Général!B35</f>
        <v>25</v>
      </c>
      <c r="C35" s="154" t="str">
        <f>+Général!C35</f>
        <v>E</v>
      </c>
      <c r="D35" s="154">
        <f>+Général!D35</f>
        <v>0</v>
      </c>
      <c r="E35" s="155">
        <f>+Général!E35</f>
        <v>9</v>
      </c>
      <c r="F35" s="146">
        <f t="shared" si="0"/>
        <v>17.777777777777779</v>
      </c>
      <c r="G35" s="147">
        <f>IF(F35=0,"0",IF(F35="x",COUNTA($F$35:$F$39),RANK(F35,$F$35:$F$39,IF(AND($H$1&lt;&gt;"",$H$2=""),1,IF(AND($H$1="",$H$2&lt;&gt;""),0,"x")))))</f>
        <v>1</v>
      </c>
      <c r="L35" s="150">
        <f>IF(('[1]25'!$C$14)=" ", 0,( '[1]25'!$C$14))</f>
        <v>16</v>
      </c>
    </row>
    <row r="36" spans="1:12" x14ac:dyDescent="0.5">
      <c r="A36" s="152" t="str">
        <f>+Général!A36</f>
        <v>FSG BERNEX-CONFIGNON II</v>
      </c>
      <c r="B36" s="153">
        <f>+Général!B36</f>
        <v>26</v>
      </c>
      <c r="C36" s="154" t="str">
        <f>+Général!C36</f>
        <v>E</v>
      </c>
      <c r="D36" s="154">
        <f>+Général!D36</f>
        <v>0</v>
      </c>
      <c r="E36" s="155">
        <f>+Général!E36</f>
        <v>9</v>
      </c>
      <c r="F36" s="146">
        <f t="shared" si="0"/>
        <v>16.666666666666668</v>
      </c>
      <c r="G36" s="147">
        <f>IF(F36=0,"0",IF(F36="x",COUNTA($F$35:$F$39),RANK(F36,$F$35:$F$39,IF(AND($H$1&lt;&gt;"",$H$2=""),1,IF(AND($H$1="",$H$2&lt;&gt;""),0,"x")))))</f>
        <v>4</v>
      </c>
      <c r="L36" s="150">
        <f>IF(('[1]26'!$C$14)=" ", 0,( '[1]26'!$C$14))</f>
        <v>15</v>
      </c>
    </row>
    <row r="37" spans="1:12" x14ac:dyDescent="0.5">
      <c r="A37" s="152" t="str">
        <f>+Général!A37</f>
        <v>FSG LANCY III</v>
      </c>
      <c r="B37" s="153">
        <f>+Général!B37</f>
        <v>27</v>
      </c>
      <c r="C37" s="154" t="str">
        <f>+Général!C37</f>
        <v>E</v>
      </c>
      <c r="D37" s="154">
        <f>+Général!D37</f>
        <v>0</v>
      </c>
      <c r="E37" s="155">
        <f>+Général!E37</f>
        <v>8</v>
      </c>
      <c r="F37" s="146">
        <f t="shared" si="0"/>
        <v>17.5</v>
      </c>
      <c r="G37" s="147">
        <f>IF(F37=0,"0",IF(F37="x",COUNTA($F$35:$F$39),RANK(F37,$F$35:$F$39,IF(AND($H$1&lt;&gt;"",$H$2=""),1,IF(AND($H$1="",$H$2&lt;&gt;""),0,"x")))))</f>
        <v>2</v>
      </c>
      <c r="L37" s="150">
        <f>IF(('[1]27'!$C$14)=" ", 0,( '[1]27'!$C$14))</f>
        <v>14</v>
      </c>
    </row>
    <row r="38" spans="1:12" x14ac:dyDescent="0.5">
      <c r="A38" s="152" t="str">
        <f>+Général!A38</f>
        <v>FSG GENEVE-VILLE DAMES</v>
      </c>
      <c r="B38" s="153">
        <f>+Général!B38</f>
        <v>28</v>
      </c>
      <c r="C38" s="154" t="str">
        <f>+Général!C38</f>
        <v>E</v>
      </c>
      <c r="D38" s="154">
        <f>+Général!D38</f>
        <v>0</v>
      </c>
      <c r="E38" s="155">
        <f>+Général!E38</f>
        <v>9</v>
      </c>
      <c r="F38" s="146">
        <f t="shared" si="0"/>
        <v>14.444444444444445</v>
      </c>
      <c r="G38" s="147">
        <f>IF(F38=0,"0",IF(F38="x",COUNTA($F$35:$F$39),RANK(F38,$F$35:$F$39,IF(AND($H$1&lt;&gt;"",$H$2=""),1,IF(AND($H$1="",$H$2&lt;&gt;""),0,"x")))))</f>
        <v>5</v>
      </c>
      <c r="L38" s="150">
        <f>IF(('[1]28'!$C$14)=" ", 0,( '[1]28'!$C$14))</f>
        <v>13</v>
      </c>
    </row>
    <row r="39" spans="1:12" x14ac:dyDescent="0.5">
      <c r="A39" s="152" t="str">
        <f>+Général!A39</f>
        <v>FSG GEISENDORF III</v>
      </c>
      <c r="B39" s="153">
        <f>+Général!B39</f>
        <v>29</v>
      </c>
      <c r="C39" s="154" t="str">
        <f>+Général!C39</f>
        <v>E</v>
      </c>
      <c r="D39" s="154">
        <f>+Général!D39</f>
        <v>0</v>
      </c>
      <c r="E39" s="155">
        <f>+Général!E39</f>
        <v>11</v>
      </c>
      <c r="F39" s="146">
        <f t="shared" si="0"/>
        <v>17.272727272727273</v>
      </c>
      <c r="G39" s="147">
        <f>IF(F39=0,"0",IF(F39="x",COUNTA($F$35:$F$39),RANK(F39,$F$35:$F$39,IF(AND($H$1&lt;&gt;"",$H$2=""),1,IF(AND($H$1="",$H$2&lt;&gt;""),0,"x")))))</f>
        <v>3</v>
      </c>
      <c r="L39" s="150">
        <f>IF(('[1]29'!$C$14)=" ", 0,( '[1]29'!$C$14))</f>
        <v>19</v>
      </c>
    </row>
    <row r="40" spans="1:12" x14ac:dyDescent="0.5">
      <c r="A40" s="156"/>
      <c r="B40" s="153"/>
      <c r="C40" s="157"/>
      <c r="D40" s="157"/>
      <c r="E40" s="155"/>
      <c r="F40" s="45"/>
      <c r="G40" s="44"/>
      <c r="L40" s="158"/>
    </row>
    <row r="41" spans="1:12" x14ac:dyDescent="0.5">
      <c r="A41" s="152" t="str">
        <f>+Général!A41</f>
        <v>ACRO-GENEVE IV</v>
      </c>
      <c r="B41" s="153">
        <f>+Général!B41</f>
        <v>30</v>
      </c>
      <c r="C41" s="154" t="str">
        <f>+Général!C41</f>
        <v>C</v>
      </c>
      <c r="D41" s="154" t="str">
        <f>+Général!D41</f>
        <v>F</v>
      </c>
      <c r="E41" s="155">
        <f>+Général!E41</f>
        <v>9</v>
      </c>
      <c r="F41" s="146">
        <f t="shared" ref="F41" si="5">L41/E41*10</f>
        <v>17.777777777777779</v>
      </c>
      <c r="G41" s="147">
        <f>IF(F41=0,"0",IF(F41="x",COUNTA($F$41:$F$42),RANK(F41,$F$41:$F$42,IF(AND($H$1&lt;&gt;"",$H$2=""),1,IF(AND($H$1="",$H$2&lt;&gt;""),0,"x")))))</f>
        <v>1</v>
      </c>
      <c r="L41" s="150">
        <f>IF(('[1]30'!$C$14)=" ", 0,( '[1]30'!$C$14))</f>
        <v>16</v>
      </c>
    </row>
    <row r="50" spans="11:11" x14ac:dyDescent="0.5">
      <c r="K50" s="19"/>
    </row>
  </sheetData>
  <customSheetViews>
    <customSheetView guid="{7D47536B-B73F-11DA-AD36-0011951C7BE5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  <customSheetView guid="{7AE4B263-35D5-4E25-B7B2-565E5123C2E7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  <ignoredErrors>
    <ignoredError sqref="F33:F39 F7:F8 F9:F30 F31:F32 L7:L41 F4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1213"/>
  <dimension ref="A1:M50"/>
  <sheetViews>
    <sheetView zoomScaleNormal="100" workbookViewId="0">
      <pane ySplit="6" topLeftCell="A27" activePane="bottomLeft" state="frozen"/>
      <selection activeCell="M10" sqref="M10"/>
      <selection pane="bottomLeft" activeCell="M29" sqref="M29"/>
    </sheetView>
  </sheetViews>
  <sheetFormatPr baseColWidth="10" defaultRowHeight="14.1" x14ac:dyDescent="0.5"/>
  <cols>
    <col min="1" max="1" width="38.33203125" style="37" customWidth="1"/>
    <col min="2" max="2" width="7.88671875" style="10" customWidth="1"/>
    <col min="3" max="4" width="7.88671875" style="1" customWidth="1"/>
    <col min="5" max="5" width="4.33203125" customWidth="1"/>
    <col min="6" max="7" width="15.33203125" customWidth="1"/>
    <col min="8" max="8" width="4.33203125" customWidth="1"/>
    <col min="9" max="10" width="0" hidden="1" customWidth="1"/>
  </cols>
  <sheetData>
    <row r="1" spans="1:13" x14ac:dyDescent="0.5">
      <c r="A1" s="37" t="str">
        <f>+Général!AC3</f>
        <v>Poste 11</v>
      </c>
      <c r="F1" t="s">
        <v>9</v>
      </c>
      <c r="G1" s="2" t="s">
        <v>10</v>
      </c>
      <c r="H1" s="6"/>
      <c r="K1" s="1"/>
      <c r="L1" s="41" t="s">
        <v>87</v>
      </c>
    </row>
    <row r="2" spans="1:13" x14ac:dyDescent="0.5">
      <c r="G2" s="2" t="s">
        <v>11</v>
      </c>
      <c r="H2" s="6" t="s">
        <v>34</v>
      </c>
      <c r="J2" s="1"/>
      <c r="K2" s="1"/>
      <c r="L2" s="149" t="s">
        <v>83</v>
      </c>
    </row>
    <row r="3" spans="1:13" x14ac:dyDescent="0.5">
      <c r="A3" s="40" t="str">
        <f>'[1]Liste-Poste'!$B$12</f>
        <v>J’écoute et je découvre</v>
      </c>
      <c r="G3" s="2"/>
      <c r="J3" s="1"/>
      <c r="K3" s="1"/>
      <c r="L3" s="151" t="s">
        <v>81</v>
      </c>
    </row>
    <row r="4" spans="1:13" x14ac:dyDescent="0.5">
      <c r="L4" s="148" t="s">
        <v>80</v>
      </c>
    </row>
    <row r="5" spans="1:13" ht="50.1" x14ac:dyDescent="0.4">
      <c r="A5" s="38" t="s">
        <v>13</v>
      </c>
      <c r="B5" s="11" t="s">
        <v>47</v>
      </c>
      <c r="C5" s="3" t="s">
        <v>15</v>
      </c>
      <c r="D5" s="3" t="s">
        <v>14</v>
      </c>
      <c r="F5" s="4" t="s">
        <v>16</v>
      </c>
      <c r="G5" s="4" t="s">
        <v>17</v>
      </c>
      <c r="L5" s="41" t="s">
        <v>60</v>
      </c>
    </row>
    <row r="6" spans="1:13" x14ac:dyDescent="0.5">
      <c r="J6" s="1"/>
      <c r="K6" s="1"/>
      <c r="L6" s="1"/>
    </row>
    <row r="7" spans="1:13" x14ac:dyDescent="0.5">
      <c r="A7" s="152" t="str">
        <f>+Général!A7</f>
        <v>FSG LANCY I</v>
      </c>
      <c r="B7" s="153">
        <f>+Général!B7</f>
        <v>1</v>
      </c>
      <c r="C7" s="154" t="str">
        <f>+Général!C7</f>
        <v>A</v>
      </c>
      <c r="D7" s="154" t="str">
        <f>+Général!D7</f>
        <v>F</v>
      </c>
      <c r="E7" s="155">
        <f>+Général!E7</f>
        <v>8</v>
      </c>
      <c r="F7" s="146">
        <f>L7/E7*10</f>
        <v>17.5</v>
      </c>
      <c r="G7" s="147">
        <f>IF(F7=0,"0",IF(F7="x",COUNTA($F$7:$F$10),RANK(F7,$F$7:$F$10,IF(AND($H$1&lt;&gt;"",$H$2=""),1,IF(AND($H$1="",$H$2&lt;&gt;""),0,"x")))))</f>
        <v>2</v>
      </c>
      <c r="L7" s="150">
        <f>IF(('[1]1'!$C$15)=" ", 0,( '[1]1'!$C$15))</f>
        <v>14</v>
      </c>
      <c r="M7" s="41" t="s">
        <v>100</v>
      </c>
    </row>
    <row r="8" spans="1:13" x14ac:dyDescent="0.5">
      <c r="A8" s="152" t="str">
        <f>+Général!A8</f>
        <v>FSG LANCY II</v>
      </c>
      <c r="B8" s="153">
        <f>+Général!B8</f>
        <v>2</v>
      </c>
      <c r="C8" s="154" t="str">
        <f>+Général!C8</f>
        <v>A</v>
      </c>
      <c r="D8" s="154" t="str">
        <f>+Général!D8</f>
        <v>F</v>
      </c>
      <c r="E8" s="155">
        <f>+Général!E8</f>
        <v>9</v>
      </c>
      <c r="F8" s="146">
        <f>L8/E8*10</f>
        <v>11.111111111111111</v>
      </c>
      <c r="G8" s="147">
        <f>IF(F8=0,"0",IF(F8="x",COUNTA($F$7:$F$10),RANK(F8,$F$7:$F$10,IF(AND($H$1&lt;&gt;"",$H$2=""),1,IF(AND($H$1="",$H$2&lt;&gt;""),0,"x")))))</f>
        <v>4</v>
      </c>
      <c r="L8" s="150">
        <f>IF(('[1]2'!$C$15)=" ", 0,( '[1]2'!$C$15))</f>
        <v>10</v>
      </c>
    </row>
    <row r="9" spans="1:13" x14ac:dyDescent="0.5">
      <c r="A9" s="152" t="str">
        <f>+Général!A9</f>
        <v>FSG MEYRIN I</v>
      </c>
      <c r="B9" s="153">
        <f>+Général!B9</f>
        <v>3</v>
      </c>
      <c r="C9" s="154" t="str">
        <f>+Général!C9</f>
        <v>A</v>
      </c>
      <c r="D9" s="154" t="str">
        <f>+Général!D9</f>
        <v>F</v>
      </c>
      <c r="E9" s="155">
        <f>+Général!E9</f>
        <v>4</v>
      </c>
      <c r="F9" s="146">
        <f>L9/E9*10</f>
        <v>27.5</v>
      </c>
      <c r="G9" s="147">
        <f>IF(F9=0,"0",IF(F9="x",COUNTA($F$7:$F$10),RANK(F9,$F$7:$F$10,IF(AND($H$1&lt;&gt;"",$H$2=""),1,IF(AND($H$1="",$H$2&lt;&gt;""),0,"x")))))</f>
        <v>1</v>
      </c>
      <c r="L9" s="150">
        <f>IF(('[1]3'!$C$15)=" ", 0,( '[1]3'!$C$15))</f>
        <v>11</v>
      </c>
    </row>
    <row r="10" spans="1:13" x14ac:dyDescent="0.5">
      <c r="A10" s="152" t="str">
        <f>+Général!A10</f>
        <v>FSG PLOG II</v>
      </c>
      <c r="B10" s="153">
        <f>+Général!B10</f>
        <v>4</v>
      </c>
      <c r="C10" s="154" t="str">
        <f>+Général!C10</f>
        <v>A</v>
      </c>
      <c r="D10" s="154" t="str">
        <f>+Général!D10</f>
        <v>F</v>
      </c>
      <c r="E10" s="155">
        <f>+Général!E10</f>
        <v>8</v>
      </c>
      <c r="F10" s="146">
        <f t="shared" ref="F10:F39" si="0">L10/E10*10</f>
        <v>13.75</v>
      </c>
      <c r="G10" s="147">
        <f>IF(F10=0,"0",IF(F10="x",COUNTA($F$7:$F$10),RANK(F10,$F$7:$F$10,IF(AND($H$1&lt;&gt;"",$H$2=""),1,IF(AND($H$1="",$H$2&lt;&gt;""),0,"x")))))</f>
        <v>3</v>
      </c>
      <c r="L10" s="150">
        <f>IF(('[1]4'!$C$15)=" ", 0,( '[1]4'!$C$15))</f>
        <v>11</v>
      </c>
    </row>
    <row r="11" spans="1:13" x14ac:dyDescent="0.5">
      <c r="A11" s="156"/>
      <c r="B11" s="153"/>
      <c r="C11" s="157"/>
      <c r="D11" s="157"/>
      <c r="E11" s="155"/>
      <c r="F11" s="45"/>
      <c r="G11" s="44"/>
      <c r="L11" s="158"/>
    </row>
    <row r="12" spans="1:13" x14ac:dyDescent="0.5">
      <c r="A12" s="152" t="str">
        <f>+Général!A12</f>
        <v>FSG C.H.CHATELAINE I</v>
      </c>
      <c r="B12" s="153">
        <f>+Général!B12</f>
        <v>5</v>
      </c>
      <c r="C12" s="154" t="str">
        <f>+Général!C12</f>
        <v>A</v>
      </c>
      <c r="D12" s="154" t="str">
        <f>+Général!D12</f>
        <v>M</v>
      </c>
      <c r="E12" s="155">
        <f>+Général!E12</f>
        <v>10</v>
      </c>
      <c r="F12" s="146">
        <f t="shared" si="0"/>
        <v>12</v>
      </c>
      <c r="G12" s="147">
        <f t="shared" ref="G12:G18" si="1">IF(F12=0,"0",IF(F12="x",COUNTA($F$12:$F$18),RANK(F12,$F$12:$F$18,IF(AND($H$1&lt;&gt;"",$H$2=""),1,IF(AND($H$1="",$H$2&lt;&gt;""),0,"x")))))</f>
        <v>4</v>
      </c>
      <c r="L12" s="150">
        <f>IF(('[1]5'!$C$15)=" ", 0,( '[1]5'!$C$15))</f>
        <v>12</v>
      </c>
    </row>
    <row r="13" spans="1:13" x14ac:dyDescent="0.5">
      <c r="A13" s="152" t="str">
        <f>+Général!A13</f>
        <v>FSG C. A. VERNIER ATH. I</v>
      </c>
      <c r="B13" s="153">
        <f>+Général!B13</f>
        <v>6</v>
      </c>
      <c r="C13" s="154" t="str">
        <f>+Général!C13</f>
        <v>A</v>
      </c>
      <c r="D13" s="154" t="str">
        <f>+Général!D13</f>
        <v>M</v>
      </c>
      <c r="E13" s="155">
        <f>+Général!E13</f>
        <v>8</v>
      </c>
      <c r="F13" s="146">
        <f t="shared" si="0"/>
        <v>16.25</v>
      </c>
      <c r="G13" s="147">
        <f t="shared" si="1"/>
        <v>2</v>
      </c>
      <c r="L13" s="150">
        <f>IF(('[1]6'!$C$15)=" ", 0,( '[1]6'!$C$15))</f>
        <v>13</v>
      </c>
    </row>
    <row r="14" spans="1:13" x14ac:dyDescent="0.5">
      <c r="A14" s="152" t="str">
        <f>+Général!A14</f>
        <v xml:space="preserve">FSG PETIT-SACONNEX </v>
      </c>
      <c r="B14" s="153">
        <f>+Général!B14</f>
        <v>7</v>
      </c>
      <c r="C14" s="154" t="str">
        <f>+Général!C14</f>
        <v>A</v>
      </c>
      <c r="D14" s="154" t="str">
        <f>+Général!D14</f>
        <v>M</v>
      </c>
      <c r="E14" s="155">
        <f>+Général!E14</f>
        <v>8</v>
      </c>
      <c r="F14" s="146">
        <f t="shared" si="0"/>
        <v>16.25</v>
      </c>
      <c r="G14" s="147">
        <f t="shared" si="1"/>
        <v>2</v>
      </c>
      <c r="L14" s="150">
        <f>IF(('[1]7'!$C$15)=" ", 0,( '[1]7'!$C$15))</f>
        <v>13</v>
      </c>
    </row>
    <row r="15" spans="1:13" x14ac:dyDescent="0.5">
      <c r="A15" s="152" t="str">
        <f>+Général!A15</f>
        <v>FSG PLOG I</v>
      </c>
      <c r="B15" s="153">
        <f>+Général!B15</f>
        <v>8</v>
      </c>
      <c r="C15" s="154" t="str">
        <f>+Général!C15</f>
        <v>A</v>
      </c>
      <c r="D15" s="154" t="str">
        <f>+Général!D15</f>
        <v>M</v>
      </c>
      <c r="E15" s="155">
        <f>+Général!E15</f>
        <v>9</v>
      </c>
      <c r="F15" s="146">
        <f t="shared" si="0"/>
        <v>7.7777777777777777</v>
      </c>
      <c r="G15" s="147">
        <f t="shared" si="1"/>
        <v>7</v>
      </c>
      <c r="L15" s="150">
        <f>IF(('[1]8'!$C$15)=" ", 0,( '[1]8'!$C$15))</f>
        <v>7</v>
      </c>
    </row>
    <row r="16" spans="1:13" x14ac:dyDescent="0.5">
      <c r="A16" s="152" t="str">
        <f>+Général!A16</f>
        <v>FSG C. A. VERNIER GYM. I</v>
      </c>
      <c r="B16" s="153">
        <f>+Général!B16</f>
        <v>9</v>
      </c>
      <c r="C16" s="154" t="str">
        <f>+Général!C16</f>
        <v>A</v>
      </c>
      <c r="D16" s="154" t="str">
        <f>+Général!D16</f>
        <v>M</v>
      </c>
      <c r="E16" s="155">
        <f>+Général!E16</f>
        <v>7</v>
      </c>
      <c r="F16" s="146">
        <f t="shared" si="0"/>
        <v>11.428571428571427</v>
      </c>
      <c r="G16" s="147">
        <f t="shared" si="1"/>
        <v>5</v>
      </c>
      <c r="L16" s="150">
        <f>IF(('[1]9'!$C$15)=" ", 0,( '[1]9'!$C$15))</f>
        <v>8</v>
      </c>
    </row>
    <row r="17" spans="1:12" x14ac:dyDescent="0.5">
      <c r="A17" s="152" t="str">
        <f>+Général!A17</f>
        <v>ACRO-GENEVE I</v>
      </c>
      <c r="B17" s="153">
        <f>+Général!B17</f>
        <v>10</v>
      </c>
      <c r="C17" s="154" t="str">
        <f>+Général!C17</f>
        <v>A</v>
      </c>
      <c r="D17" s="154" t="str">
        <f>+Général!D17</f>
        <v>M</v>
      </c>
      <c r="E17" s="155">
        <f>+Général!E17</f>
        <v>7</v>
      </c>
      <c r="F17" s="146">
        <f t="shared" si="0"/>
        <v>11.428571428571427</v>
      </c>
      <c r="G17" s="147">
        <f t="shared" si="1"/>
        <v>5</v>
      </c>
      <c r="L17" s="150">
        <f>IF(('[1]10'!$C$15)=" ", 0,( '[1]10'!$C$15))</f>
        <v>8</v>
      </c>
    </row>
    <row r="18" spans="1:12" x14ac:dyDescent="0.5">
      <c r="A18" s="152" t="str">
        <f>+Général!A18</f>
        <v xml:space="preserve">GROUP. SPORTIF CHANCY I </v>
      </c>
      <c r="B18" s="153">
        <f>+Général!B18</f>
        <v>11</v>
      </c>
      <c r="C18" s="154" t="str">
        <f>+Général!C18</f>
        <v>A</v>
      </c>
      <c r="D18" s="154" t="str">
        <f>+Général!D18</f>
        <v>M</v>
      </c>
      <c r="E18" s="155">
        <f>+Général!E18</f>
        <v>8</v>
      </c>
      <c r="F18" s="146">
        <f t="shared" si="0"/>
        <v>17.5</v>
      </c>
      <c r="G18" s="147">
        <f t="shared" si="1"/>
        <v>1</v>
      </c>
      <c r="L18" s="150">
        <f>IF(('[1]11'!$C$15)=" ", 0,( '[1]11'!$C$15))</f>
        <v>14</v>
      </c>
    </row>
    <row r="19" spans="1:12" x14ac:dyDescent="0.5">
      <c r="A19" s="156"/>
      <c r="B19" s="153"/>
      <c r="C19" s="157"/>
      <c r="D19" s="157"/>
      <c r="E19" s="155"/>
      <c r="F19" s="41"/>
      <c r="G19" s="41"/>
      <c r="L19" s="149"/>
    </row>
    <row r="20" spans="1:12" x14ac:dyDescent="0.5">
      <c r="A20" s="152" t="str">
        <f>+Général!A20</f>
        <v>FSG MEYRIN II</v>
      </c>
      <c r="B20" s="153">
        <f>+Général!B20</f>
        <v>12</v>
      </c>
      <c r="C20" s="154" t="str">
        <f>+Général!C20</f>
        <v>B</v>
      </c>
      <c r="D20" s="154" t="str">
        <f>+Général!D20</f>
        <v>F</v>
      </c>
      <c r="E20" s="155">
        <f>+Général!E20</f>
        <v>8</v>
      </c>
      <c r="F20" s="146">
        <f t="shared" si="0"/>
        <v>16.25</v>
      </c>
      <c r="G20" s="147">
        <f>IF(F20=0,"0",IF(F20="x",COUNTA($F$20:$F$26),RANK(F20,$F$20:$F$26,IF(AND($H$1&lt;&gt;"",$H$2=""),1,IF(AND($H$1="",$H$2&lt;&gt;""),0,"x")))))</f>
        <v>2</v>
      </c>
      <c r="L20" s="150">
        <f>IF(('[1]12'!$C$15)=" ", 0,( '[1]12'!$C$15))</f>
        <v>13</v>
      </c>
    </row>
    <row r="21" spans="1:12" x14ac:dyDescent="0.5">
      <c r="A21" s="152" t="str">
        <f>+Général!A21</f>
        <v>FSG C. A. VERNIER GYM. II</v>
      </c>
      <c r="B21" s="153">
        <f>+Général!B21</f>
        <v>13</v>
      </c>
      <c r="C21" s="154" t="str">
        <f>+Général!C21</f>
        <v>B</v>
      </c>
      <c r="D21" s="154" t="str">
        <f>+Général!D21</f>
        <v>F</v>
      </c>
      <c r="E21" s="155">
        <f>+Général!E21</f>
        <v>8</v>
      </c>
      <c r="F21" s="146">
        <f t="shared" si="0"/>
        <v>10</v>
      </c>
      <c r="G21" s="147">
        <f t="shared" ref="G21:G26" si="2">IF(F21=0,"0",IF(F21="x",COUNTA($F$20:$F$26),RANK(F21,$F$20:$F$26,IF(AND($H$1&lt;&gt;"",$H$2=""),1,IF(AND($H$1="",$H$2&lt;&gt;""),0,"x")))))</f>
        <v>7</v>
      </c>
      <c r="L21" s="150">
        <f>IF(('[1]13'!$C$15)=" ", 0,( '[1]13'!$C$15))</f>
        <v>8</v>
      </c>
    </row>
    <row r="22" spans="1:12" x14ac:dyDescent="0.5">
      <c r="A22" s="152" t="str">
        <f>+Général!A22</f>
        <v xml:space="preserve">FSG AIRE-LE-LIGNON </v>
      </c>
      <c r="B22" s="153">
        <f>+Général!B22</f>
        <v>14</v>
      </c>
      <c r="C22" s="154" t="str">
        <f>+Général!C22</f>
        <v>B</v>
      </c>
      <c r="D22" s="154" t="str">
        <f>+Général!D22</f>
        <v>F</v>
      </c>
      <c r="E22" s="155">
        <f>+Général!E22</f>
        <v>8</v>
      </c>
      <c r="F22" s="146">
        <f t="shared" si="0"/>
        <v>12.5</v>
      </c>
      <c r="G22" s="147">
        <f t="shared" si="2"/>
        <v>6</v>
      </c>
      <c r="L22" s="150">
        <f>IF(('[1]14'!$C$15)=" ", 0,( '[1]14'!$C$15))</f>
        <v>10</v>
      </c>
    </row>
    <row r="23" spans="1:12" x14ac:dyDescent="0.5">
      <c r="A23" s="152" t="str">
        <f>+Général!A23</f>
        <v>ACRO-GENEVE II</v>
      </c>
      <c r="B23" s="153">
        <f>+Général!B23</f>
        <v>15</v>
      </c>
      <c r="C23" s="154" t="str">
        <f>+Général!C23</f>
        <v>B</v>
      </c>
      <c r="D23" s="154" t="str">
        <f>+Général!D23</f>
        <v>F</v>
      </c>
      <c r="E23" s="155">
        <f>+Général!E23</f>
        <v>7</v>
      </c>
      <c r="F23" s="146">
        <f t="shared" si="0"/>
        <v>12.857142857142858</v>
      </c>
      <c r="G23" s="147">
        <f t="shared" si="2"/>
        <v>5</v>
      </c>
      <c r="L23" s="150">
        <f>IF(('[1]15'!$C$15)=" ", 0,( '[1]15'!$C$15))</f>
        <v>9</v>
      </c>
    </row>
    <row r="24" spans="1:12" x14ac:dyDescent="0.5">
      <c r="A24" s="152" t="str">
        <f>+Général!A24</f>
        <v>FSG GEISENDORF I</v>
      </c>
      <c r="B24" s="153">
        <f>+Général!B24</f>
        <v>16</v>
      </c>
      <c r="C24" s="154" t="str">
        <f>+Général!C24</f>
        <v>B</v>
      </c>
      <c r="D24" s="154" t="str">
        <f>+Général!D24</f>
        <v>F</v>
      </c>
      <c r="E24" s="155">
        <f>+Général!E24</f>
        <v>12</v>
      </c>
      <c r="F24" s="146">
        <f t="shared" si="0"/>
        <v>13.333333333333332</v>
      </c>
      <c r="G24" s="147">
        <f t="shared" si="2"/>
        <v>4</v>
      </c>
      <c r="L24" s="150">
        <f>IF(('[1]16'!$C$15)=" ", 0,( '[1]16'!$C$15))</f>
        <v>16</v>
      </c>
    </row>
    <row r="25" spans="1:12" x14ac:dyDescent="0.5">
      <c r="A25" s="152" t="str">
        <f>+Général!A25</f>
        <v>FSG GEISENDORF II</v>
      </c>
      <c r="B25" s="153">
        <f>+Général!B25</f>
        <v>17</v>
      </c>
      <c r="C25" s="154" t="str">
        <f>+Général!C25</f>
        <v>B</v>
      </c>
      <c r="D25" s="154" t="str">
        <f>+Général!D25</f>
        <v>F</v>
      </c>
      <c r="E25" s="155">
        <f>+Général!E25</f>
        <v>11</v>
      </c>
      <c r="F25" s="146">
        <f t="shared" si="0"/>
        <v>13.636363636363635</v>
      </c>
      <c r="G25" s="147">
        <f t="shared" si="2"/>
        <v>3</v>
      </c>
      <c r="L25" s="150">
        <f>IF(('[1]17'!$C$15)=" ", 0,( '[1]17'!$C$15))</f>
        <v>15</v>
      </c>
    </row>
    <row r="26" spans="1:12" x14ac:dyDescent="0.5">
      <c r="A26" s="152" t="str">
        <f>+Général!A26</f>
        <v>FSG MEYRIN III</v>
      </c>
      <c r="B26" s="153">
        <f>+Général!B26</f>
        <v>22</v>
      </c>
      <c r="C26" s="154" t="str">
        <f>+Général!C26</f>
        <v>B</v>
      </c>
      <c r="D26" s="154" t="str">
        <f>+Général!D26</f>
        <v>F</v>
      </c>
      <c r="E26" s="155">
        <f>+Général!E26</f>
        <v>8</v>
      </c>
      <c r="F26" s="146">
        <f>L26/E26*10</f>
        <v>22.5</v>
      </c>
      <c r="G26" s="147">
        <f t="shared" si="2"/>
        <v>1</v>
      </c>
      <c r="L26" s="150">
        <f>IF(('[1]22'!$C$15)=" ", 0,( '[1]22'!$C$15))</f>
        <v>18</v>
      </c>
    </row>
    <row r="27" spans="1:12" x14ac:dyDescent="0.5">
      <c r="A27" s="156"/>
      <c r="B27" s="153"/>
      <c r="C27" s="157"/>
      <c r="D27" s="157"/>
      <c r="E27" s="155"/>
      <c r="F27" s="45"/>
      <c r="G27" s="44"/>
      <c r="L27" s="158"/>
    </row>
    <row r="28" spans="1:12" x14ac:dyDescent="0.5">
      <c r="A28" s="152" t="str">
        <f>+Général!A28</f>
        <v>FSG BERNEX-CONFIGNON III</v>
      </c>
      <c r="B28" s="153">
        <f>+Général!B28</f>
        <v>18</v>
      </c>
      <c r="C28" s="154" t="str">
        <f>+Général!C28</f>
        <v>B</v>
      </c>
      <c r="D28" s="154" t="str">
        <f>+Général!D28</f>
        <v>M</v>
      </c>
      <c r="E28" s="155">
        <f>+Général!E28</f>
        <v>6</v>
      </c>
      <c r="F28" s="146">
        <f t="shared" si="0"/>
        <v>21.666666666666664</v>
      </c>
      <c r="G28" s="147">
        <f t="shared" ref="G28:G33" si="3">IF(F28=0,"0",IF(F28="x",COUNTA($F$28:$F$33),RANK(F28,$F$28:$F$33,IF(AND($H$1&lt;&gt;"",$H$2=""),1,IF(AND($H$1="",$H$2&lt;&gt;""),0,"x")))))</f>
        <v>3</v>
      </c>
      <c r="L28" s="150">
        <f>IF(('[1]18'!$C$15)=" ", 0,( '[1]18'!$C$15))</f>
        <v>13</v>
      </c>
    </row>
    <row r="29" spans="1:12" x14ac:dyDescent="0.5">
      <c r="A29" s="152" t="str">
        <f>+Général!A29</f>
        <v>FSG C.H.CHATELAINE II</v>
      </c>
      <c r="B29" s="153">
        <f>+Général!B29</f>
        <v>19</v>
      </c>
      <c r="C29" s="154" t="str">
        <f>+Général!C29</f>
        <v>B</v>
      </c>
      <c r="D29" s="154" t="str">
        <f>+Général!D29</f>
        <v>M</v>
      </c>
      <c r="E29" s="155">
        <f>+Général!E29</f>
        <v>6</v>
      </c>
      <c r="F29" s="146">
        <f t="shared" si="0"/>
        <v>25</v>
      </c>
      <c r="G29" s="147">
        <f t="shared" si="3"/>
        <v>1</v>
      </c>
      <c r="L29" s="150">
        <f>IF(('[1]19'!$C$15)=" ", 0,( '[1]19'!$C$15))</f>
        <v>15</v>
      </c>
    </row>
    <row r="30" spans="1:12" x14ac:dyDescent="0.5">
      <c r="A30" s="152" t="str">
        <f>+Général!A31</f>
        <v>FSG GENEVE-VILLE</v>
      </c>
      <c r="B30" s="153">
        <f>+Général!B30</f>
        <v>20</v>
      </c>
      <c r="C30" s="154" t="str">
        <f>+Général!C31</f>
        <v>B</v>
      </c>
      <c r="D30" s="154" t="str">
        <f>+Général!D31</f>
        <v>M</v>
      </c>
      <c r="E30" s="155">
        <f>+Général!E30</f>
        <v>8</v>
      </c>
      <c r="F30" s="146">
        <f t="shared" si="0"/>
        <v>18.75</v>
      </c>
      <c r="G30" s="147">
        <f t="shared" si="3"/>
        <v>5</v>
      </c>
      <c r="L30" s="150">
        <f>IF(('[1]20'!$C$15)=" ", 0,( '[1]20'!$C$15))</f>
        <v>15</v>
      </c>
    </row>
    <row r="31" spans="1:12" x14ac:dyDescent="0.5">
      <c r="A31" s="152" t="str">
        <f>+Général!A32</f>
        <v>ACRO-GENEVE III</v>
      </c>
      <c r="B31" s="153">
        <f>+Général!B31</f>
        <v>21</v>
      </c>
      <c r="C31" s="154" t="str">
        <f>+Général!C32</f>
        <v>B</v>
      </c>
      <c r="D31" s="154" t="str">
        <f>+Général!D32</f>
        <v>M</v>
      </c>
      <c r="E31" s="155">
        <f>+Général!E31</f>
        <v>8</v>
      </c>
      <c r="F31" s="146">
        <f t="shared" si="0"/>
        <v>22.5</v>
      </c>
      <c r="G31" s="147">
        <f t="shared" si="3"/>
        <v>2</v>
      </c>
      <c r="L31" s="150">
        <f>IF(('[1]21'!$C$15)=" ", 0,( '[1]21'!$C$15))</f>
        <v>18</v>
      </c>
    </row>
    <row r="32" spans="1:12" x14ac:dyDescent="0.5">
      <c r="A32" s="152" t="str">
        <f>+Général!A33</f>
        <v>GROUP. SPORTIF CHANCY II</v>
      </c>
      <c r="B32" s="153">
        <f>+Général!B32</f>
        <v>23</v>
      </c>
      <c r="C32" s="154" t="str">
        <f>+Général!C33</f>
        <v>B</v>
      </c>
      <c r="D32" s="154" t="str">
        <f>+Général!D33</f>
        <v>M</v>
      </c>
      <c r="E32" s="155">
        <f>+Général!E32</f>
        <v>8</v>
      </c>
      <c r="F32" s="146">
        <f t="shared" ref="F32" si="4">L32/E32*10</f>
        <v>13.75</v>
      </c>
      <c r="G32" s="147">
        <f t="shared" si="3"/>
        <v>6</v>
      </c>
      <c r="L32" s="150">
        <f>IF(('[1]23'!$C$15)=" ", 0,( '[1]23'!$C$15))</f>
        <v>11</v>
      </c>
    </row>
    <row r="33" spans="1:12" x14ac:dyDescent="0.5">
      <c r="A33" s="152" t="str">
        <f>+Général!A33</f>
        <v>GROUP. SPORTIF CHANCY II</v>
      </c>
      <c r="B33" s="153">
        <f>+Général!B33</f>
        <v>24</v>
      </c>
      <c r="C33" s="154" t="str">
        <f>+Général!C33</f>
        <v>B</v>
      </c>
      <c r="D33" s="154" t="str">
        <f>+Général!D33</f>
        <v>M</v>
      </c>
      <c r="E33" s="155">
        <f>+Général!E33</f>
        <v>8</v>
      </c>
      <c r="F33" s="146">
        <f t="shared" si="0"/>
        <v>20</v>
      </c>
      <c r="G33" s="147">
        <f t="shared" si="3"/>
        <v>4</v>
      </c>
      <c r="L33" s="150">
        <f>IF(('[1]24'!$C$15)=" ", 0,( '[1]24'!$C$15))</f>
        <v>16</v>
      </c>
    </row>
    <row r="34" spans="1:12" x14ac:dyDescent="0.5">
      <c r="A34" s="156"/>
      <c r="B34" s="153"/>
      <c r="C34" s="157"/>
      <c r="D34" s="157"/>
      <c r="E34" s="155"/>
      <c r="F34" s="45"/>
      <c r="G34" s="44"/>
      <c r="L34" s="158"/>
    </row>
    <row r="35" spans="1:12" x14ac:dyDescent="0.5">
      <c r="A35" s="152" t="str">
        <f>+Général!A35</f>
        <v>FSG BERNEX-CONFIGNON I</v>
      </c>
      <c r="B35" s="153">
        <f>+Général!B35</f>
        <v>25</v>
      </c>
      <c r="C35" s="154" t="str">
        <f>+Général!C35</f>
        <v>E</v>
      </c>
      <c r="D35" s="154">
        <f>+Général!D35</f>
        <v>0</v>
      </c>
      <c r="E35" s="155">
        <f>+Général!E35</f>
        <v>9</v>
      </c>
      <c r="F35" s="146">
        <f t="shared" si="0"/>
        <v>17.777777777777779</v>
      </c>
      <c r="G35" s="147">
        <f>IF(F35=0,"0",IF(F35="x",COUNTA($F$35:$F$39),RANK(F35,$F$35:$F$39,IF(AND($H$1&lt;&gt;"",$H$2=""),1,IF(AND($H$1="",$H$2&lt;&gt;""),0,"x")))))</f>
        <v>2</v>
      </c>
      <c r="L35" s="150">
        <f>IF(('[1]25'!$C$15)=" ", 0,( '[1]25'!$C$15))</f>
        <v>16</v>
      </c>
    </row>
    <row r="36" spans="1:12" x14ac:dyDescent="0.5">
      <c r="A36" s="152" t="str">
        <f>+Général!A36</f>
        <v>FSG BERNEX-CONFIGNON II</v>
      </c>
      <c r="B36" s="153">
        <f>+Général!B36</f>
        <v>26</v>
      </c>
      <c r="C36" s="154" t="str">
        <f>+Général!C36</f>
        <v>E</v>
      </c>
      <c r="D36" s="154">
        <f>+Général!D36</f>
        <v>0</v>
      </c>
      <c r="E36" s="155">
        <f>+Général!E36</f>
        <v>9</v>
      </c>
      <c r="F36" s="146">
        <f t="shared" si="0"/>
        <v>17.777777777777779</v>
      </c>
      <c r="G36" s="147">
        <f>IF(F36=0,"0",IF(F36="x",COUNTA($F$35:$F$39),RANK(F36,$F$35:$F$39,IF(AND($H$1&lt;&gt;"",$H$2=""),1,IF(AND($H$1="",$H$2&lt;&gt;""),0,"x")))))</f>
        <v>2</v>
      </c>
      <c r="L36" s="150">
        <f>IF(('[1]26'!$C$15)=" ", 0,( '[1]26'!$C$15))</f>
        <v>16</v>
      </c>
    </row>
    <row r="37" spans="1:12" x14ac:dyDescent="0.5">
      <c r="A37" s="152" t="str">
        <f>+Général!A37</f>
        <v>FSG LANCY III</v>
      </c>
      <c r="B37" s="153">
        <f>+Général!B37</f>
        <v>27</v>
      </c>
      <c r="C37" s="154" t="str">
        <f>+Général!C37</f>
        <v>E</v>
      </c>
      <c r="D37" s="154">
        <f>+Général!D37</f>
        <v>0</v>
      </c>
      <c r="E37" s="155">
        <f>+Général!E37</f>
        <v>8</v>
      </c>
      <c r="F37" s="146">
        <f t="shared" si="0"/>
        <v>22.5</v>
      </c>
      <c r="G37" s="147">
        <f>IF(F37=0,"0",IF(F37="x",COUNTA($F$35:$F$39),RANK(F37,$F$35:$F$39,IF(AND($H$1&lt;&gt;"",$H$2=""),1,IF(AND($H$1="",$H$2&lt;&gt;""),0,"x")))))</f>
        <v>1</v>
      </c>
      <c r="L37" s="150">
        <f>IF(('[1]27'!$C$15)=" ", 0,( '[1]27'!$C$15))</f>
        <v>18</v>
      </c>
    </row>
    <row r="38" spans="1:12" x14ac:dyDescent="0.5">
      <c r="A38" s="152" t="str">
        <f>+Général!A38</f>
        <v>FSG GENEVE-VILLE DAMES</v>
      </c>
      <c r="B38" s="153">
        <f>+Général!B38</f>
        <v>28</v>
      </c>
      <c r="C38" s="154" t="str">
        <f>+Général!C38</f>
        <v>E</v>
      </c>
      <c r="D38" s="154">
        <f>+Général!D38</f>
        <v>0</v>
      </c>
      <c r="E38" s="155">
        <f>+Général!E38</f>
        <v>9</v>
      </c>
      <c r="F38" s="146">
        <f t="shared" si="0"/>
        <v>12.222222222222223</v>
      </c>
      <c r="G38" s="147">
        <f>IF(F38=0,"0",IF(F38="x",COUNTA($F$35:$F$39),RANK(F38,$F$35:$F$39,IF(AND($H$1&lt;&gt;"",$H$2=""),1,IF(AND($H$1="",$H$2&lt;&gt;""),0,"x")))))</f>
        <v>5</v>
      </c>
      <c r="L38" s="150">
        <f>IF(('[1]28'!$C$15)=" ", 0,( '[1]28'!$C$15))</f>
        <v>11</v>
      </c>
    </row>
    <row r="39" spans="1:12" x14ac:dyDescent="0.5">
      <c r="A39" s="152" t="str">
        <f>+Général!A39</f>
        <v>FSG GEISENDORF III</v>
      </c>
      <c r="B39" s="153">
        <f>+Général!B39</f>
        <v>29</v>
      </c>
      <c r="C39" s="154" t="str">
        <f>+Général!C39</f>
        <v>E</v>
      </c>
      <c r="D39" s="154">
        <f>+Général!D39</f>
        <v>0</v>
      </c>
      <c r="E39" s="155">
        <f>+Général!E39</f>
        <v>11</v>
      </c>
      <c r="F39" s="146">
        <f t="shared" si="0"/>
        <v>12.727272727272727</v>
      </c>
      <c r="G39" s="147">
        <f>IF(F39=0,"0",IF(F39="x",COUNTA($F$35:$F$39),RANK(F39,$F$35:$F$39,IF(AND($H$1&lt;&gt;"",$H$2=""),1,IF(AND($H$1="",$H$2&lt;&gt;""),0,"x")))))</f>
        <v>4</v>
      </c>
      <c r="L39" s="150">
        <f>IF(('[1]29'!$C$15)=" ", 0,( '[1]29'!$C$15))</f>
        <v>14</v>
      </c>
    </row>
    <row r="40" spans="1:12" x14ac:dyDescent="0.5">
      <c r="A40" s="156"/>
      <c r="B40" s="153"/>
      <c r="C40" s="157"/>
      <c r="D40" s="157"/>
      <c r="E40" s="155"/>
      <c r="F40" s="45"/>
      <c r="G40" s="44"/>
      <c r="L40" s="158"/>
    </row>
    <row r="41" spans="1:12" x14ac:dyDescent="0.5">
      <c r="A41" s="152" t="str">
        <f>+Général!A41</f>
        <v>ACRO-GENEVE IV</v>
      </c>
      <c r="B41" s="153">
        <f>+Général!B41</f>
        <v>30</v>
      </c>
      <c r="C41" s="154" t="str">
        <f>+Général!C41</f>
        <v>C</v>
      </c>
      <c r="D41" s="154" t="str">
        <f>+Général!D41</f>
        <v>F</v>
      </c>
      <c r="E41" s="155">
        <f>+Général!E41</f>
        <v>9</v>
      </c>
      <c r="F41" s="146">
        <f t="shared" ref="F41" si="5">L41/E41*10</f>
        <v>15.555555555555555</v>
      </c>
      <c r="G41" s="147">
        <f>IF(F41=0,"0",IF(F41="x",COUNTA($F$41:$F$42),RANK(F41,$F$41:$F$42,IF(AND($H$1&lt;&gt;"",$H$2=""),1,IF(AND($H$1="",$H$2&lt;&gt;""),0,"x")))))</f>
        <v>1</v>
      </c>
      <c r="L41" s="150">
        <f>IF(('[1]30'!$C$15)=" ", 0,( '[1]30'!$C$15))</f>
        <v>14</v>
      </c>
    </row>
    <row r="42" spans="1:12" x14ac:dyDescent="0.5">
      <c r="G42" s="43"/>
    </row>
    <row r="50" spans="11:11" x14ac:dyDescent="0.5">
      <c r="K50" s="19"/>
    </row>
  </sheetData>
  <customSheetViews>
    <customSheetView guid="{7D47536B-B73F-11DA-AD36-0011951C7BE5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  <customSheetView guid="{7AE4B263-35D5-4E25-B7B2-565E5123C2E7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  <ignoredErrors>
    <ignoredError sqref="F33:F39 F7:F8 F9:F32 L7:L41 F41:G4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1212"/>
  <dimension ref="A1:M50"/>
  <sheetViews>
    <sheetView zoomScaleNormal="100" workbookViewId="0">
      <pane ySplit="6" topLeftCell="A27" activePane="bottomLeft" state="frozen"/>
      <selection activeCell="M10" sqref="M10"/>
      <selection pane="bottomLeft" activeCell="N26" sqref="N26"/>
    </sheetView>
  </sheetViews>
  <sheetFormatPr baseColWidth="10" defaultRowHeight="14.1" x14ac:dyDescent="0.5"/>
  <cols>
    <col min="1" max="1" width="38.33203125" style="37" customWidth="1"/>
    <col min="2" max="2" width="7.88671875" style="10" customWidth="1"/>
    <col min="3" max="4" width="7.88671875" style="1" customWidth="1"/>
    <col min="5" max="5" width="4.33203125" customWidth="1"/>
    <col min="6" max="7" width="15.33203125" customWidth="1"/>
    <col min="8" max="8" width="4.33203125" customWidth="1"/>
    <col min="9" max="10" width="0" hidden="1" customWidth="1"/>
  </cols>
  <sheetData>
    <row r="1" spans="1:13" x14ac:dyDescent="0.5">
      <c r="A1" s="37" t="str">
        <f>+Général!AE3</f>
        <v>Poste 12</v>
      </c>
      <c r="F1" t="s">
        <v>9</v>
      </c>
      <c r="G1" s="2" t="s">
        <v>10</v>
      </c>
      <c r="K1" s="1"/>
      <c r="L1" s="41" t="s">
        <v>87</v>
      </c>
    </row>
    <row r="2" spans="1:13" x14ac:dyDescent="0.5">
      <c r="G2" s="2" t="s">
        <v>11</v>
      </c>
      <c r="H2" s="42" t="s">
        <v>34</v>
      </c>
      <c r="J2" s="1"/>
      <c r="K2" s="1"/>
      <c r="L2" s="149" t="s">
        <v>83</v>
      </c>
    </row>
    <row r="3" spans="1:13" x14ac:dyDescent="0.5">
      <c r="A3" s="40" t="str">
        <f>'[1]Liste-Poste'!$B$13</f>
        <v>La ferme des bois</v>
      </c>
      <c r="G3" s="2"/>
      <c r="J3" s="1"/>
      <c r="K3" s="1"/>
      <c r="L3" s="151" t="s">
        <v>81</v>
      </c>
    </row>
    <row r="4" spans="1:13" x14ac:dyDescent="0.5">
      <c r="L4" s="148" t="s">
        <v>80</v>
      </c>
    </row>
    <row r="5" spans="1:13" ht="50.1" x14ac:dyDescent="0.4">
      <c r="A5" s="38" t="s">
        <v>13</v>
      </c>
      <c r="B5" s="11" t="s">
        <v>47</v>
      </c>
      <c r="C5" s="3" t="s">
        <v>15</v>
      </c>
      <c r="D5" s="3" t="s">
        <v>14</v>
      </c>
      <c r="F5" s="4" t="s">
        <v>16</v>
      </c>
      <c r="G5" s="4" t="s">
        <v>17</v>
      </c>
      <c r="L5" s="41" t="s">
        <v>60</v>
      </c>
    </row>
    <row r="6" spans="1:13" x14ac:dyDescent="0.5">
      <c r="J6" s="1"/>
      <c r="K6" s="1"/>
      <c r="L6" s="1"/>
    </row>
    <row r="7" spans="1:13" x14ac:dyDescent="0.5">
      <c r="A7" s="152" t="str">
        <f>+Général!A7</f>
        <v>FSG LANCY I</v>
      </c>
      <c r="B7" s="153">
        <f>+Général!B7</f>
        <v>1</v>
      </c>
      <c r="C7" s="154" t="str">
        <f>+Général!C7</f>
        <v>A</v>
      </c>
      <c r="D7" s="154" t="str">
        <f>+Général!D7</f>
        <v>F</v>
      </c>
      <c r="E7" s="155">
        <f>+Général!E7</f>
        <v>8</v>
      </c>
      <c r="F7" s="146">
        <f>L7/E7*10</f>
        <v>6.25</v>
      </c>
      <c r="G7" s="147">
        <f>IF(F7=0,"0",IF(F7="x",COUNTA($F$7:$F$10),RANK(F7,$F$7:$F$10,IF(AND($H$1&lt;&gt;"",$H$2=""),1,IF(AND($H$1="",$H$2&lt;&gt;""),0,"x")))))</f>
        <v>3</v>
      </c>
      <c r="L7" s="150">
        <f>IF(('[1]1'!$C$16)=" ", 0,( '[1]1'!$C$16))</f>
        <v>5</v>
      </c>
      <c r="M7" s="41" t="s">
        <v>101</v>
      </c>
    </row>
    <row r="8" spans="1:13" x14ac:dyDescent="0.5">
      <c r="A8" s="152" t="str">
        <f>+Général!A8</f>
        <v>FSG LANCY II</v>
      </c>
      <c r="B8" s="153">
        <f>+Général!B8</f>
        <v>2</v>
      </c>
      <c r="C8" s="154" t="str">
        <f>+Général!C8</f>
        <v>A</v>
      </c>
      <c r="D8" s="154" t="str">
        <f>+Général!D8</f>
        <v>F</v>
      </c>
      <c r="E8" s="155">
        <f>+Général!E8</f>
        <v>9</v>
      </c>
      <c r="F8" s="146">
        <f t="shared" ref="F8:F10" si="0">L8/E8*10</f>
        <v>6.6666666666666661</v>
      </c>
      <c r="G8" s="147">
        <f>IF(F8=0,"0",IF(F8="x",COUNTA($F$7:$F$10),RANK(F8,$F$7:$F$10,IF(AND($H$1&lt;&gt;"",$H$2=""),1,IF(AND($H$1="",$H$2&lt;&gt;""),0,"x")))))</f>
        <v>2</v>
      </c>
      <c r="L8" s="150">
        <f>IF(('[1]2'!$C$16)=" ", 0,( '[1]2'!$C$16))</f>
        <v>6</v>
      </c>
    </row>
    <row r="9" spans="1:13" x14ac:dyDescent="0.5">
      <c r="A9" s="152" t="str">
        <f>+Général!A9</f>
        <v>FSG MEYRIN I</v>
      </c>
      <c r="B9" s="153">
        <f>+Général!B9</f>
        <v>3</v>
      </c>
      <c r="C9" s="154" t="str">
        <f>+Général!C9</f>
        <v>A</v>
      </c>
      <c r="D9" s="154" t="str">
        <f>+Général!D9</f>
        <v>F</v>
      </c>
      <c r="E9" s="155">
        <f>+Général!E9</f>
        <v>4</v>
      </c>
      <c r="F9" s="146">
        <f t="shared" si="0"/>
        <v>17.5</v>
      </c>
      <c r="G9" s="147">
        <f>IF(F9=0,"0",IF(F9="x",COUNTA($F$7:$F$10),RANK(F9,$F$7:$F$10,IF(AND($H$1&lt;&gt;"",$H$2=""),1,IF(AND($H$1="",$H$2&lt;&gt;""),0,"x")))))</f>
        <v>1</v>
      </c>
      <c r="L9" s="150">
        <f>IF(('[1]3'!$C$16)=" ", 0,( '[1]3'!$C$16))</f>
        <v>7</v>
      </c>
    </row>
    <row r="10" spans="1:13" x14ac:dyDescent="0.5">
      <c r="A10" s="152" t="str">
        <f>+Général!A10</f>
        <v>FSG PLOG II</v>
      </c>
      <c r="B10" s="153">
        <f>+Général!B10</f>
        <v>4</v>
      </c>
      <c r="C10" s="154" t="str">
        <f>+Général!C10</f>
        <v>A</v>
      </c>
      <c r="D10" s="154" t="str">
        <f>+Général!D10</f>
        <v>F</v>
      </c>
      <c r="E10" s="155">
        <f>+Général!E10</f>
        <v>8</v>
      </c>
      <c r="F10" s="146">
        <f t="shared" si="0"/>
        <v>6.25</v>
      </c>
      <c r="G10" s="147">
        <f>IF(F10=0,"0",IF(F10="x",COUNTA($F$7:$F$10),RANK(F10,$F$7:$F$10,IF(AND($H$1&lt;&gt;"",$H$2=""),1,IF(AND($H$1="",$H$2&lt;&gt;""),0,"x")))))</f>
        <v>3</v>
      </c>
      <c r="L10" s="150">
        <f>IF(('[1]4'!$C$16)=" ", 0,( '[1]4'!$C$16))</f>
        <v>5</v>
      </c>
    </row>
    <row r="11" spans="1:13" x14ac:dyDescent="0.5">
      <c r="A11" s="156"/>
      <c r="B11" s="153"/>
      <c r="C11" s="157"/>
      <c r="D11" s="157"/>
      <c r="E11" s="155"/>
      <c r="F11" s="45"/>
      <c r="G11" s="44"/>
      <c r="L11" s="158"/>
    </row>
    <row r="12" spans="1:13" x14ac:dyDescent="0.5">
      <c r="A12" s="152" t="str">
        <f>+Général!A12</f>
        <v>FSG C.H.CHATELAINE I</v>
      </c>
      <c r="B12" s="153">
        <f>+Général!B12</f>
        <v>5</v>
      </c>
      <c r="C12" s="154" t="str">
        <f>+Général!C12</f>
        <v>A</v>
      </c>
      <c r="D12" s="154" t="str">
        <f>+Général!D12</f>
        <v>M</v>
      </c>
      <c r="E12" s="155">
        <f>+Général!E12</f>
        <v>10</v>
      </c>
      <c r="F12" s="146">
        <f t="shared" ref="F12:F39" si="1">L12/E12*10</f>
        <v>6</v>
      </c>
      <c r="G12" s="147">
        <f t="shared" ref="G12:G18" si="2">IF(F12=0,"0",IF(F12="x",COUNTA($F$12:$F$18),RANK(F12,$F$12:$F$18,IF(AND($H$1&lt;&gt;"",$H$2=""),1,IF(AND($H$1="",$H$2&lt;&gt;""),0,"x")))))</f>
        <v>7</v>
      </c>
      <c r="L12" s="150">
        <f>IF(('[1]5'!$C$16)=" ", 0,( '[1]5'!$C$16))</f>
        <v>6</v>
      </c>
    </row>
    <row r="13" spans="1:13" x14ac:dyDescent="0.5">
      <c r="A13" s="152" t="str">
        <f>+Général!A13</f>
        <v>FSG C. A. VERNIER ATH. I</v>
      </c>
      <c r="B13" s="153">
        <f>+Général!B13</f>
        <v>6</v>
      </c>
      <c r="C13" s="154" t="str">
        <f>+Général!C13</f>
        <v>A</v>
      </c>
      <c r="D13" s="154" t="str">
        <f>+Général!D13</f>
        <v>M</v>
      </c>
      <c r="E13" s="155">
        <f>+Général!E13</f>
        <v>8</v>
      </c>
      <c r="F13" s="146">
        <f t="shared" si="1"/>
        <v>6.25</v>
      </c>
      <c r="G13" s="147">
        <f t="shared" si="2"/>
        <v>5</v>
      </c>
      <c r="L13" s="150">
        <f>IF(('[1]6'!$C$16)=" ", 0,( '[1]6'!$C$16))</f>
        <v>5</v>
      </c>
    </row>
    <row r="14" spans="1:13" x14ac:dyDescent="0.5">
      <c r="A14" s="152" t="str">
        <f>+Général!A14</f>
        <v xml:space="preserve">FSG PETIT-SACONNEX </v>
      </c>
      <c r="B14" s="153">
        <f>+Général!B14</f>
        <v>7</v>
      </c>
      <c r="C14" s="154" t="str">
        <f>+Général!C14</f>
        <v>A</v>
      </c>
      <c r="D14" s="154" t="str">
        <f>+Général!D14</f>
        <v>M</v>
      </c>
      <c r="E14" s="155">
        <f>+Général!E14</f>
        <v>8</v>
      </c>
      <c r="F14" s="146">
        <f t="shared" si="1"/>
        <v>6.25</v>
      </c>
      <c r="G14" s="147">
        <f t="shared" si="2"/>
        <v>5</v>
      </c>
      <c r="L14" s="150">
        <f>IF(('[1]7'!$C$16)=" ", 0,( '[1]7'!$C$16))</f>
        <v>5</v>
      </c>
    </row>
    <row r="15" spans="1:13" x14ac:dyDescent="0.5">
      <c r="A15" s="152" t="str">
        <f>+Général!A15</f>
        <v>FSG PLOG I</v>
      </c>
      <c r="B15" s="153">
        <f>+Général!B15</f>
        <v>8</v>
      </c>
      <c r="C15" s="154" t="str">
        <f>+Général!C15</f>
        <v>A</v>
      </c>
      <c r="D15" s="154" t="str">
        <f>+Général!D15</f>
        <v>M</v>
      </c>
      <c r="E15" s="155">
        <f>+Général!E15</f>
        <v>9</v>
      </c>
      <c r="F15" s="146">
        <f t="shared" si="1"/>
        <v>6.6666666666666661</v>
      </c>
      <c r="G15" s="147">
        <f t="shared" si="2"/>
        <v>4</v>
      </c>
      <c r="L15" s="150">
        <f>IF(('[1]8'!$C$16)=" ", 0,( '[1]8'!$C$16))</f>
        <v>6</v>
      </c>
    </row>
    <row r="16" spans="1:13" x14ac:dyDescent="0.5">
      <c r="A16" s="152" t="str">
        <f>+Général!A16</f>
        <v>FSG C. A. VERNIER GYM. I</v>
      </c>
      <c r="B16" s="153">
        <f>+Général!B16</f>
        <v>9</v>
      </c>
      <c r="C16" s="154" t="str">
        <f>+Général!C16</f>
        <v>A</v>
      </c>
      <c r="D16" s="154" t="str">
        <f>+Général!D16</f>
        <v>M</v>
      </c>
      <c r="E16" s="155">
        <f>+Général!E16</f>
        <v>7</v>
      </c>
      <c r="F16" s="146">
        <f t="shared" si="1"/>
        <v>8.5714285714285712</v>
      </c>
      <c r="G16" s="147">
        <f t="shared" si="2"/>
        <v>2</v>
      </c>
      <c r="L16" s="150">
        <f>IF(('[1]9'!$C$16)=" ", 0,( '[1]9'!$C$16))</f>
        <v>6</v>
      </c>
    </row>
    <row r="17" spans="1:12" x14ac:dyDescent="0.5">
      <c r="A17" s="152" t="str">
        <f>+Général!A17</f>
        <v>ACRO-GENEVE I</v>
      </c>
      <c r="B17" s="153">
        <f>+Général!B17</f>
        <v>10</v>
      </c>
      <c r="C17" s="154" t="str">
        <f>+Général!C17</f>
        <v>A</v>
      </c>
      <c r="D17" s="154" t="str">
        <f>+Général!D17</f>
        <v>M</v>
      </c>
      <c r="E17" s="155">
        <f>+Général!E17</f>
        <v>7</v>
      </c>
      <c r="F17" s="146">
        <f t="shared" si="1"/>
        <v>10</v>
      </c>
      <c r="G17" s="147">
        <f t="shared" si="2"/>
        <v>1</v>
      </c>
      <c r="L17" s="150">
        <f>IF(('[1]10'!$C$16)=" ", 0,( '[1]10'!$C$16))</f>
        <v>7</v>
      </c>
    </row>
    <row r="18" spans="1:12" x14ac:dyDescent="0.5">
      <c r="A18" s="152" t="str">
        <f>+Général!A18</f>
        <v xml:space="preserve">GROUP. SPORTIF CHANCY I </v>
      </c>
      <c r="B18" s="153">
        <f>+Général!B18</f>
        <v>11</v>
      </c>
      <c r="C18" s="154" t="str">
        <f>+Général!C18</f>
        <v>A</v>
      </c>
      <c r="D18" s="154" t="str">
        <f>+Général!D18</f>
        <v>M</v>
      </c>
      <c r="E18" s="155">
        <f>+Général!E18</f>
        <v>8</v>
      </c>
      <c r="F18" s="146">
        <f t="shared" si="1"/>
        <v>7.5</v>
      </c>
      <c r="G18" s="147">
        <f t="shared" si="2"/>
        <v>3</v>
      </c>
      <c r="L18" s="150">
        <f>IF(('[1]11'!$C$16)=" ", 0,( '[1]11'!$C$16))</f>
        <v>6</v>
      </c>
    </row>
    <row r="19" spans="1:12" x14ac:dyDescent="0.5">
      <c r="A19" s="156"/>
      <c r="B19" s="153"/>
      <c r="C19" s="157"/>
      <c r="D19" s="157"/>
      <c r="E19" s="155"/>
      <c r="F19" s="41"/>
      <c r="G19" s="41"/>
      <c r="L19" s="149"/>
    </row>
    <row r="20" spans="1:12" x14ac:dyDescent="0.5">
      <c r="A20" s="152" t="str">
        <f>+Général!A20</f>
        <v>FSG MEYRIN II</v>
      </c>
      <c r="B20" s="153">
        <f>+Général!B20</f>
        <v>12</v>
      </c>
      <c r="C20" s="154" t="str">
        <f>+Général!C20</f>
        <v>B</v>
      </c>
      <c r="D20" s="154" t="str">
        <f>+Général!D20</f>
        <v>F</v>
      </c>
      <c r="E20" s="155">
        <f>+Général!E20</f>
        <v>8</v>
      </c>
      <c r="F20" s="146">
        <f t="shared" si="1"/>
        <v>7.5</v>
      </c>
      <c r="G20" s="147">
        <f>IF(F20=0,"0",IF(F20="x",COUNTA($F$20:$F$26),RANK(F20,$F$20:$F$26,IF(AND($H$1&lt;&gt;"",$H$2=""),1,IF(AND($H$1="",$H$2&lt;&gt;""),0,"x")))))</f>
        <v>4</v>
      </c>
      <c r="L20" s="150">
        <f>IF(('[1]12'!$C$16)=" ", 0,( '[1]12'!$C$16))</f>
        <v>6</v>
      </c>
    </row>
    <row r="21" spans="1:12" x14ac:dyDescent="0.5">
      <c r="A21" s="152" t="str">
        <f>+Général!A21</f>
        <v>FSG C. A. VERNIER GYM. II</v>
      </c>
      <c r="B21" s="153">
        <f>+Général!B21</f>
        <v>13</v>
      </c>
      <c r="C21" s="154" t="str">
        <f>+Général!C21</f>
        <v>B</v>
      </c>
      <c r="D21" s="154" t="str">
        <f>+Général!D21</f>
        <v>F</v>
      </c>
      <c r="E21" s="155">
        <f>+Général!E21</f>
        <v>8</v>
      </c>
      <c r="F21" s="146">
        <f t="shared" si="1"/>
        <v>10</v>
      </c>
      <c r="G21" s="147">
        <f t="shared" ref="G21:G26" si="3">IF(F21=0,"0",IF(F21="x",COUNTA($F$20:$F$26),RANK(F21,$F$20:$F$26,IF(AND($H$1&lt;&gt;"",$H$2=""),1,IF(AND($H$1="",$H$2&lt;&gt;""),0,"x")))))</f>
        <v>2</v>
      </c>
      <c r="L21" s="150">
        <f>IF(('[1]13'!$C$16)=" ", 0,( '[1]13'!$C$16))</f>
        <v>8</v>
      </c>
    </row>
    <row r="22" spans="1:12" x14ac:dyDescent="0.5">
      <c r="A22" s="152" t="str">
        <f>+Général!A22</f>
        <v xml:space="preserve">FSG AIRE-LE-LIGNON </v>
      </c>
      <c r="B22" s="153">
        <f>+Général!B22</f>
        <v>14</v>
      </c>
      <c r="C22" s="154" t="str">
        <f>+Général!C22</f>
        <v>B</v>
      </c>
      <c r="D22" s="154" t="str">
        <f>+Général!D22</f>
        <v>F</v>
      </c>
      <c r="E22" s="155">
        <f>+Général!E22</f>
        <v>8</v>
      </c>
      <c r="F22" s="146">
        <f t="shared" si="1"/>
        <v>6.25</v>
      </c>
      <c r="G22" s="147">
        <f t="shared" si="3"/>
        <v>6</v>
      </c>
      <c r="L22" s="150">
        <f>IF(('[1]14'!$C$16)=" ", 0,( '[1]14'!$C$16))</f>
        <v>5</v>
      </c>
    </row>
    <row r="23" spans="1:12" x14ac:dyDescent="0.5">
      <c r="A23" s="152" t="str">
        <f>+Général!A23</f>
        <v>ACRO-GENEVE II</v>
      </c>
      <c r="B23" s="153">
        <f>+Général!B23</f>
        <v>15</v>
      </c>
      <c r="C23" s="154" t="str">
        <f>+Général!C23</f>
        <v>B</v>
      </c>
      <c r="D23" s="154" t="str">
        <f>+Général!D23</f>
        <v>F</v>
      </c>
      <c r="E23" s="155">
        <f>+Général!E23</f>
        <v>7</v>
      </c>
      <c r="F23" s="146">
        <f t="shared" si="1"/>
        <v>11.428571428571427</v>
      </c>
      <c r="G23" s="147">
        <f t="shared" si="3"/>
        <v>1</v>
      </c>
      <c r="L23" s="150">
        <f>IF(('[1]15'!$C$16)=" ", 0,( '[1]15'!$C$16))</f>
        <v>8</v>
      </c>
    </row>
    <row r="24" spans="1:12" x14ac:dyDescent="0.5">
      <c r="A24" s="152" t="str">
        <f>+Général!A24</f>
        <v>FSG GEISENDORF I</v>
      </c>
      <c r="B24" s="153">
        <f>+Général!B24</f>
        <v>16</v>
      </c>
      <c r="C24" s="154" t="str">
        <f>+Général!C24</f>
        <v>B</v>
      </c>
      <c r="D24" s="154" t="str">
        <f>+Général!D24</f>
        <v>F</v>
      </c>
      <c r="E24" s="155">
        <f>+Général!E24</f>
        <v>12</v>
      </c>
      <c r="F24" s="146">
        <f t="shared" si="1"/>
        <v>5.8333333333333339</v>
      </c>
      <c r="G24" s="147">
        <f t="shared" si="3"/>
        <v>7</v>
      </c>
      <c r="L24" s="150">
        <f>IF(('[1]16'!$C$16)=" ", 0,( '[1]16'!$C$16))</f>
        <v>7</v>
      </c>
    </row>
    <row r="25" spans="1:12" x14ac:dyDescent="0.5">
      <c r="A25" s="152" t="str">
        <f>+Général!A25</f>
        <v>FSG GEISENDORF II</v>
      </c>
      <c r="B25" s="153">
        <f>+Général!B25</f>
        <v>17</v>
      </c>
      <c r="C25" s="154" t="str">
        <f>+Général!C25</f>
        <v>B</v>
      </c>
      <c r="D25" s="154" t="str">
        <f>+Général!D25</f>
        <v>F</v>
      </c>
      <c r="E25" s="155">
        <f>+Général!E25</f>
        <v>11</v>
      </c>
      <c r="F25" s="146">
        <f t="shared" si="1"/>
        <v>7.2727272727272734</v>
      </c>
      <c r="G25" s="147">
        <f t="shared" si="3"/>
        <v>5</v>
      </c>
      <c r="L25" s="150">
        <f>IF(('[1]17'!$C$16)=" ", 0,( '[1]17'!$C$16))</f>
        <v>8</v>
      </c>
    </row>
    <row r="26" spans="1:12" x14ac:dyDescent="0.5">
      <c r="A26" s="152" t="str">
        <f>+Général!A26</f>
        <v>FSG MEYRIN III</v>
      </c>
      <c r="B26" s="153">
        <f>+Général!B26</f>
        <v>22</v>
      </c>
      <c r="C26" s="154" t="str">
        <f>+Général!C26</f>
        <v>B</v>
      </c>
      <c r="D26" s="154" t="str">
        <f>+Général!D26</f>
        <v>F</v>
      </c>
      <c r="E26" s="155">
        <f>+Général!E26</f>
        <v>8</v>
      </c>
      <c r="F26" s="146">
        <f>L26/E26*10</f>
        <v>10</v>
      </c>
      <c r="G26" s="147">
        <f t="shared" si="3"/>
        <v>2</v>
      </c>
      <c r="L26" s="150">
        <f>IF(('[1]22'!$C$16)=" ", 0,( '[1]22'!$C$16))</f>
        <v>8</v>
      </c>
    </row>
    <row r="27" spans="1:12" x14ac:dyDescent="0.5">
      <c r="A27" s="156"/>
      <c r="B27" s="153"/>
      <c r="C27" s="157"/>
      <c r="D27" s="157"/>
      <c r="E27" s="155"/>
      <c r="F27" s="45"/>
      <c r="G27" s="44"/>
      <c r="L27" s="158"/>
    </row>
    <row r="28" spans="1:12" x14ac:dyDescent="0.5">
      <c r="A28" s="152" t="str">
        <f>+Général!A28</f>
        <v>FSG BERNEX-CONFIGNON III</v>
      </c>
      <c r="B28" s="153">
        <f>+Général!B28</f>
        <v>18</v>
      </c>
      <c r="C28" s="154" t="str">
        <f>+Général!C28</f>
        <v>B</v>
      </c>
      <c r="D28" s="154" t="str">
        <f>+Général!D28</f>
        <v>M</v>
      </c>
      <c r="E28" s="155">
        <f>+Général!E28</f>
        <v>6</v>
      </c>
      <c r="F28" s="146">
        <f t="shared" si="1"/>
        <v>11.666666666666668</v>
      </c>
      <c r="G28" s="147">
        <f t="shared" ref="G28:G33" si="4">IF(F28=0,"0",IF(F28="x",COUNTA($F$28:$F$33),RANK(F28,$F$28:$F$33,IF(AND($H$1&lt;&gt;"",$H$2=""),1,IF(AND($H$1="",$H$2&lt;&gt;""),0,"x")))))</f>
        <v>1</v>
      </c>
      <c r="L28" s="150">
        <f>IF(('[1]18'!$C$16)=" ", 0,( '[1]18'!$C$16))</f>
        <v>7</v>
      </c>
    </row>
    <row r="29" spans="1:12" x14ac:dyDescent="0.5">
      <c r="A29" s="152" t="str">
        <f>+Général!A29</f>
        <v>FSG C.H.CHATELAINE II</v>
      </c>
      <c r="B29" s="153">
        <f>+Général!B29</f>
        <v>19</v>
      </c>
      <c r="C29" s="154" t="str">
        <f>+Général!C29</f>
        <v>B</v>
      </c>
      <c r="D29" s="154" t="str">
        <f>+Général!D29</f>
        <v>M</v>
      </c>
      <c r="E29" s="155">
        <f>+Général!E29</f>
        <v>6</v>
      </c>
      <c r="F29" s="146">
        <f t="shared" si="1"/>
        <v>11.666666666666668</v>
      </c>
      <c r="G29" s="147">
        <f t="shared" si="4"/>
        <v>1</v>
      </c>
      <c r="L29" s="150">
        <f>IF(('[1]19'!$C$16)=" ", 0,( '[1]19'!$C$16))</f>
        <v>7</v>
      </c>
    </row>
    <row r="30" spans="1:12" x14ac:dyDescent="0.5">
      <c r="A30" s="152" t="str">
        <f>+Général!A31</f>
        <v>FSG GENEVE-VILLE</v>
      </c>
      <c r="B30" s="153">
        <f>+Général!B30</f>
        <v>20</v>
      </c>
      <c r="C30" s="154" t="str">
        <f>+Général!C31</f>
        <v>B</v>
      </c>
      <c r="D30" s="154" t="str">
        <f>+Général!D31</f>
        <v>M</v>
      </c>
      <c r="E30" s="155">
        <f>+Général!E30</f>
        <v>8</v>
      </c>
      <c r="F30" s="146">
        <f t="shared" si="1"/>
        <v>8.75</v>
      </c>
      <c r="G30" s="147">
        <f t="shared" si="4"/>
        <v>4</v>
      </c>
      <c r="L30" s="150">
        <f>IF(('[1]20'!$C$16)=" ", 0,( '[1]20'!$C$16))</f>
        <v>7</v>
      </c>
    </row>
    <row r="31" spans="1:12" x14ac:dyDescent="0.5">
      <c r="A31" s="152" t="str">
        <f>+Général!A32</f>
        <v>ACRO-GENEVE III</v>
      </c>
      <c r="B31" s="153">
        <f>+Général!B31</f>
        <v>21</v>
      </c>
      <c r="C31" s="154" t="str">
        <f>+Général!C32</f>
        <v>B</v>
      </c>
      <c r="D31" s="154" t="str">
        <f>+Général!D32</f>
        <v>M</v>
      </c>
      <c r="E31" s="155">
        <f>+Général!E31</f>
        <v>8</v>
      </c>
      <c r="F31" s="146">
        <f t="shared" si="1"/>
        <v>8.75</v>
      </c>
      <c r="G31" s="147">
        <f t="shared" si="4"/>
        <v>4</v>
      </c>
      <c r="L31" s="150">
        <f>IF(('[1]21'!$C$16)=" ", 0,( '[1]21'!$C$16))</f>
        <v>7</v>
      </c>
    </row>
    <row r="32" spans="1:12" x14ac:dyDescent="0.5">
      <c r="A32" s="152" t="str">
        <f>+Général!A33</f>
        <v>GROUP. SPORTIF CHANCY II</v>
      </c>
      <c r="B32" s="153">
        <f>+Général!B32</f>
        <v>23</v>
      </c>
      <c r="C32" s="154" t="str">
        <f>+Général!C33</f>
        <v>B</v>
      </c>
      <c r="D32" s="154" t="str">
        <f>+Général!D33</f>
        <v>M</v>
      </c>
      <c r="E32" s="155">
        <f>+Général!E32</f>
        <v>8</v>
      </c>
      <c r="F32" s="146">
        <f t="shared" si="1"/>
        <v>8.75</v>
      </c>
      <c r="G32" s="147">
        <f t="shared" si="4"/>
        <v>4</v>
      </c>
      <c r="L32" s="150">
        <f>IF(('[1]23'!$C$16)=" ", 0,( '[1]23'!$C$16))</f>
        <v>7</v>
      </c>
    </row>
    <row r="33" spans="1:12" x14ac:dyDescent="0.5">
      <c r="A33" s="152" t="str">
        <f>+Général!A33</f>
        <v>GROUP. SPORTIF CHANCY II</v>
      </c>
      <c r="B33" s="153">
        <f>+Général!B33</f>
        <v>24</v>
      </c>
      <c r="C33" s="154" t="str">
        <f>+Général!C33</f>
        <v>B</v>
      </c>
      <c r="D33" s="154" t="str">
        <f>+Général!D33</f>
        <v>M</v>
      </c>
      <c r="E33" s="155">
        <f>+Général!E33</f>
        <v>8</v>
      </c>
      <c r="F33" s="146">
        <f t="shared" si="1"/>
        <v>10</v>
      </c>
      <c r="G33" s="147">
        <f t="shared" si="4"/>
        <v>3</v>
      </c>
      <c r="L33" s="150">
        <f>IF(('[1]24'!$C$16)=" ", 0,( '[1]24'!$C$16))</f>
        <v>8</v>
      </c>
    </row>
    <row r="34" spans="1:12" x14ac:dyDescent="0.5">
      <c r="A34" s="156"/>
      <c r="B34" s="153"/>
      <c r="C34" s="157"/>
      <c r="D34" s="157"/>
      <c r="E34" s="155"/>
      <c r="F34" s="45"/>
      <c r="G34" s="44"/>
      <c r="L34" s="158"/>
    </row>
    <row r="35" spans="1:12" x14ac:dyDescent="0.5">
      <c r="A35" s="152" t="str">
        <f>+Général!A35</f>
        <v>FSG BERNEX-CONFIGNON I</v>
      </c>
      <c r="B35" s="153">
        <f>+Général!B35</f>
        <v>25</v>
      </c>
      <c r="C35" s="154" t="str">
        <f>+Général!C35</f>
        <v>E</v>
      </c>
      <c r="D35" s="154">
        <f>+Général!D35</f>
        <v>0</v>
      </c>
      <c r="E35" s="155">
        <f>+Général!E35</f>
        <v>9</v>
      </c>
      <c r="F35" s="146">
        <f t="shared" si="1"/>
        <v>7.7777777777777777</v>
      </c>
      <c r="G35" s="147">
        <f>IF(F35=0,"0",IF(F35="x",COUNTA($F$35:$F$39),RANK(F35,$F$35:$F$39,IF(AND($H$1&lt;&gt;"",$H$2=""),1,IF(AND($H$1="",$H$2&lt;&gt;""),0,"x")))))</f>
        <v>2</v>
      </c>
      <c r="L35" s="150">
        <f>IF(('[1]25'!$C$16)=" ", 0,( '[1]25'!$C$16))</f>
        <v>7</v>
      </c>
    </row>
    <row r="36" spans="1:12" x14ac:dyDescent="0.5">
      <c r="A36" s="152" t="str">
        <f>+Général!A36</f>
        <v>FSG BERNEX-CONFIGNON II</v>
      </c>
      <c r="B36" s="153">
        <f>+Général!B36</f>
        <v>26</v>
      </c>
      <c r="C36" s="154" t="str">
        <f>+Général!C36</f>
        <v>E</v>
      </c>
      <c r="D36" s="154">
        <f>+Général!D36</f>
        <v>0</v>
      </c>
      <c r="E36" s="155">
        <f>+Général!E36</f>
        <v>9</v>
      </c>
      <c r="F36" s="146">
        <f t="shared" si="1"/>
        <v>7.7777777777777777</v>
      </c>
      <c r="G36" s="147">
        <f>IF(F36=0,"0",IF(F36="x",COUNTA($F$35:$F$39),RANK(F36,$F$35:$F$39,IF(AND($H$1&lt;&gt;"",$H$2=""),1,IF(AND($H$1="",$H$2&lt;&gt;""),0,"x")))))</f>
        <v>2</v>
      </c>
      <c r="L36" s="150">
        <f>IF(('[1]26'!$C$16)=" ", 0,( '[1]26'!$C$16))</f>
        <v>7</v>
      </c>
    </row>
    <row r="37" spans="1:12" x14ac:dyDescent="0.5">
      <c r="A37" s="152" t="str">
        <f>+Général!A37</f>
        <v>FSG LANCY III</v>
      </c>
      <c r="B37" s="153">
        <f>+Général!B37</f>
        <v>27</v>
      </c>
      <c r="C37" s="154" t="str">
        <f>+Général!C37</f>
        <v>E</v>
      </c>
      <c r="D37" s="154">
        <f>+Général!D37</f>
        <v>0</v>
      </c>
      <c r="E37" s="155">
        <f>+Général!E37</f>
        <v>8</v>
      </c>
      <c r="F37" s="146">
        <f t="shared" si="1"/>
        <v>7.5</v>
      </c>
      <c r="G37" s="147">
        <f>IF(F37=0,"0",IF(F37="x",COUNTA($F$35:$F$39),RANK(F37,$F$35:$F$39,IF(AND($H$1&lt;&gt;"",$H$2=""),1,IF(AND($H$1="",$H$2&lt;&gt;""),0,"x")))))</f>
        <v>4</v>
      </c>
      <c r="L37" s="150">
        <f>IF(('[1]27'!$C$16)=" ", 0,( '[1]27'!$C$16))</f>
        <v>6</v>
      </c>
    </row>
    <row r="38" spans="1:12" x14ac:dyDescent="0.5">
      <c r="A38" s="152" t="str">
        <f>+Général!A38</f>
        <v>FSG GENEVE-VILLE DAMES</v>
      </c>
      <c r="B38" s="153">
        <f>+Général!B38</f>
        <v>28</v>
      </c>
      <c r="C38" s="154" t="str">
        <f>+Général!C38</f>
        <v>E</v>
      </c>
      <c r="D38" s="154">
        <f>+Général!D38</f>
        <v>0</v>
      </c>
      <c r="E38" s="155">
        <f>+Général!E38</f>
        <v>9</v>
      </c>
      <c r="F38" s="146">
        <f t="shared" si="1"/>
        <v>6.6666666666666661</v>
      </c>
      <c r="G38" s="147">
        <f>IF(F38=0,"0",IF(F38="x",COUNTA($F$35:$F$39),RANK(F38,$F$35:$F$39,IF(AND($H$1&lt;&gt;"",$H$2=""),1,IF(AND($H$1="",$H$2&lt;&gt;""),0,"x")))))</f>
        <v>5</v>
      </c>
      <c r="L38" s="150">
        <f>IF(('[1]28'!$C$16)=" ", 0,( '[1]28'!$C$16))</f>
        <v>6</v>
      </c>
    </row>
    <row r="39" spans="1:12" x14ac:dyDescent="0.5">
      <c r="A39" s="152" t="str">
        <f>+Général!A39</f>
        <v>FSG GEISENDORF III</v>
      </c>
      <c r="B39" s="153">
        <f>+Général!B39</f>
        <v>29</v>
      </c>
      <c r="C39" s="154" t="str">
        <f>+Général!C39</f>
        <v>E</v>
      </c>
      <c r="D39" s="154">
        <f>+Général!D39</f>
        <v>0</v>
      </c>
      <c r="E39" s="155">
        <f>+Général!E39</f>
        <v>11</v>
      </c>
      <c r="F39" s="146">
        <f t="shared" si="1"/>
        <v>8.1818181818181817</v>
      </c>
      <c r="G39" s="147">
        <f>IF(F39=0,"0",IF(F39="x",COUNTA($F$35:$F$39),RANK(F39,$F$35:$F$39,IF(AND($H$1&lt;&gt;"",$H$2=""),1,IF(AND($H$1="",$H$2&lt;&gt;""),0,"x")))))</f>
        <v>1</v>
      </c>
      <c r="L39" s="150">
        <f>IF(('[1]29'!$C$16)=" ", 0,( '[1]29'!$C$16))</f>
        <v>9</v>
      </c>
    </row>
    <row r="40" spans="1:12" x14ac:dyDescent="0.5">
      <c r="A40" s="156"/>
      <c r="B40" s="153"/>
      <c r="C40" s="157"/>
      <c r="D40" s="157"/>
      <c r="E40" s="155"/>
      <c r="F40" s="45"/>
      <c r="G40" s="44"/>
      <c r="L40" s="158"/>
    </row>
    <row r="41" spans="1:12" x14ac:dyDescent="0.5">
      <c r="A41" s="152" t="str">
        <f>+Général!A41</f>
        <v>ACRO-GENEVE IV</v>
      </c>
      <c r="B41" s="153">
        <f>+Général!B41</f>
        <v>30</v>
      </c>
      <c r="C41" s="154" t="str">
        <f>+Général!C41</f>
        <v>C</v>
      </c>
      <c r="D41" s="154" t="str">
        <f>+Général!D41</f>
        <v>F</v>
      </c>
      <c r="E41" s="155">
        <f>+Général!E41</f>
        <v>9</v>
      </c>
      <c r="F41" s="146">
        <f t="shared" ref="F41" si="5">L41/E41*10</f>
        <v>8.8888888888888893</v>
      </c>
      <c r="G41" s="147">
        <f>IF(F41=0,"0",IF(F41="x",COUNTA($F$41:$F$42),RANK(F41,$F$41:$F$42,IF(AND($H$1&lt;&gt;"",$H$2=""),1,IF(AND($H$1="",$H$2&lt;&gt;""),0,"x")))))</f>
        <v>1</v>
      </c>
      <c r="L41" s="150">
        <f>IF(('[1]30'!$C$16)=" ", 0,( '[1]30'!$C$16))</f>
        <v>8</v>
      </c>
    </row>
    <row r="42" spans="1:12" x14ac:dyDescent="0.5">
      <c r="G42" s="43"/>
    </row>
    <row r="50" spans="11:11" x14ac:dyDescent="0.5">
      <c r="K50" s="19"/>
    </row>
  </sheetData>
  <customSheetViews>
    <customSheetView guid="{7D47536B-B73F-11DA-AD36-0011951C7BE5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  <customSheetView guid="{7AE4B263-35D5-4E25-B7B2-565E5123C2E7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  <ignoredErrors>
    <ignoredError sqref="F34:F39 F11:F28 L7:L9 F7 F8:F10 F41 F29:F33 L11:L4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11"/>
  <dimension ref="A1:AI76"/>
  <sheetViews>
    <sheetView tabSelected="1" zoomScale="70" zoomScaleNormal="70" workbookViewId="0">
      <pane xSplit="5" ySplit="6" topLeftCell="F17" activePane="bottomRight" state="frozen"/>
      <selection activeCell="M7" sqref="M7:M10"/>
      <selection pane="topRight" activeCell="M7" sqref="M7:M10"/>
      <selection pane="bottomLeft" activeCell="M7" sqref="M7:M10"/>
      <selection pane="bottomRight" activeCell="AG45" sqref="AG45"/>
    </sheetView>
  </sheetViews>
  <sheetFormatPr baseColWidth="10" defaultRowHeight="15" x14ac:dyDescent="0.5"/>
  <cols>
    <col min="1" max="1" width="35.109375" style="48" customWidth="1"/>
    <col min="2" max="2" width="8.33203125" style="9" customWidth="1"/>
    <col min="3" max="5" width="5.33203125" style="1" customWidth="1"/>
    <col min="6" max="6" width="3.6640625" style="1" customWidth="1"/>
    <col min="7" max="8" width="4.33203125" hidden="1" customWidth="1"/>
    <col min="9" max="22" width="4.33203125" customWidth="1"/>
    <col min="23" max="23" width="4.88671875" bestFit="1" customWidth="1"/>
    <col min="24" max="32" width="4.33203125" customWidth="1"/>
    <col min="33" max="33" width="3.6640625" customWidth="1"/>
    <col min="34" max="35" width="6.6640625" style="92" customWidth="1"/>
  </cols>
  <sheetData>
    <row r="1" spans="1:35" ht="62.25" customHeight="1" thickBot="1" x14ac:dyDescent="0.45">
      <c r="A1" s="169" t="s">
        <v>104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</row>
    <row r="2" spans="1:35" ht="26.25" customHeight="1" thickBot="1" x14ac:dyDescent="0.55000000000000004">
      <c r="A2" s="71"/>
      <c r="B2" s="72"/>
      <c r="C2" s="67"/>
      <c r="D2" s="67"/>
      <c r="E2" s="67"/>
      <c r="F2" s="67"/>
      <c r="G2" s="175" t="s">
        <v>29</v>
      </c>
      <c r="H2" s="176"/>
      <c r="I2" s="172" t="s">
        <v>35</v>
      </c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4"/>
      <c r="U2" s="172" t="s">
        <v>36</v>
      </c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4"/>
      <c r="AG2" s="58"/>
      <c r="AH2" s="170" t="s">
        <v>27</v>
      </c>
      <c r="AI2" s="171"/>
    </row>
    <row r="3" spans="1:35" ht="15.3" thickBot="1" x14ac:dyDescent="0.55000000000000004">
      <c r="A3" s="71"/>
      <c r="B3" s="72"/>
      <c r="C3" s="67"/>
      <c r="D3" s="67"/>
      <c r="E3" s="67"/>
      <c r="F3" s="67"/>
      <c r="G3" s="166" t="s">
        <v>30</v>
      </c>
      <c r="H3" s="167"/>
      <c r="I3" s="168" t="s">
        <v>2</v>
      </c>
      <c r="J3" s="168"/>
      <c r="K3" s="168" t="s">
        <v>3</v>
      </c>
      <c r="L3" s="168"/>
      <c r="M3" s="168" t="s">
        <v>12</v>
      </c>
      <c r="N3" s="168"/>
      <c r="O3" s="168" t="s">
        <v>18</v>
      </c>
      <c r="P3" s="168"/>
      <c r="Q3" s="168" t="s">
        <v>20</v>
      </c>
      <c r="R3" s="168"/>
      <c r="S3" s="168" t="s">
        <v>21</v>
      </c>
      <c r="T3" s="168"/>
      <c r="U3" s="168" t="s">
        <v>22</v>
      </c>
      <c r="V3" s="168"/>
      <c r="W3" s="168" t="s">
        <v>23</v>
      </c>
      <c r="X3" s="168"/>
      <c r="Y3" s="168" t="s">
        <v>24</v>
      </c>
      <c r="Z3" s="168"/>
      <c r="AA3" s="168" t="s">
        <v>25</v>
      </c>
      <c r="AB3" s="168"/>
      <c r="AC3" s="168" t="s">
        <v>26</v>
      </c>
      <c r="AD3" s="168"/>
      <c r="AE3" s="168" t="s">
        <v>19</v>
      </c>
      <c r="AF3" s="168"/>
      <c r="AG3" s="58"/>
      <c r="AH3" s="177" t="s">
        <v>8</v>
      </c>
      <c r="AI3" s="178"/>
    </row>
    <row r="4" spans="1:35" s="5" customFormat="1" ht="78.75" customHeight="1" thickBot="1" x14ac:dyDescent="0.45">
      <c r="A4" s="73" t="s">
        <v>13</v>
      </c>
      <c r="B4" s="74" t="s">
        <v>47</v>
      </c>
      <c r="C4" s="75" t="s">
        <v>15</v>
      </c>
      <c r="D4" s="75" t="s">
        <v>14</v>
      </c>
      <c r="E4" s="76" t="s">
        <v>28</v>
      </c>
      <c r="F4" s="77"/>
      <c r="G4" s="78" t="s">
        <v>0</v>
      </c>
      <c r="H4" s="79" t="s">
        <v>1</v>
      </c>
      <c r="I4" s="78" t="s">
        <v>0</v>
      </c>
      <c r="J4" s="81" t="s">
        <v>1</v>
      </c>
      <c r="K4" s="78" t="s">
        <v>0</v>
      </c>
      <c r="L4" s="81" t="s">
        <v>1</v>
      </c>
      <c r="M4" s="78" t="s">
        <v>0</v>
      </c>
      <c r="N4" s="81" t="s">
        <v>1</v>
      </c>
      <c r="O4" s="78" t="s">
        <v>0</v>
      </c>
      <c r="P4" s="81" t="s">
        <v>1</v>
      </c>
      <c r="Q4" s="78" t="s">
        <v>0</v>
      </c>
      <c r="R4" s="81" t="s">
        <v>1</v>
      </c>
      <c r="S4" s="78" t="s">
        <v>0</v>
      </c>
      <c r="T4" s="81" t="s">
        <v>1</v>
      </c>
      <c r="U4" s="78" t="s">
        <v>0</v>
      </c>
      <c r="V4" s="81" t="s">
        <v>1</v>
      </c>
      <c r="W4" s="78" t="s">
        <v>0</v>
      </c>
      <c r="X4" s="81" t="s">
        <v>1</v>
      </c>
      <c r="Y4" s="78" t="s">
        <v>0</v>
      </c>
      <c r="Z4" s="81" t="s">
        <v>1</v>
      </c>
      <c r="AA4" s="78" t="s">
        <v>0</v>
      </c>
      <c r="AB4" s="81" t="s">
        <v>1</v>
      </c>
      <c r="AC4" s="78" t="s">
        <v>0</v>
      </c>
      <c r="AD4" s="81" t="s">
        <v>1</v>
      </c>
      <c r="AE4" s="78" t="s">
        <v>0</v>
      </c>
      <c r="AF4" s="81" t="s">
        <v>1</v>
      </c>
      <c r="AG4" s="80"/>
      <c r="AH4" s="88" t="s">
        <v>31</v>
      </c>
      <c r="AI4" s="89" t="s">
        <v>32</v>
      </c>
    </row>
    <row r="5" spans="1:35" s="5" customFormat="1" ht="13.5" hidden="1" customHeight="1" x14ac:dyDescent="0.4">
      <c r="A5" s="49"/>
      <c r="B5" s="33"/>
      <c r="E5" s="8"/>
      <c r="F5" s="8"/>
      <c r="J5" s="82"/>
      <c r="L5" s="82"/>
      <c r="N5" s="82"/>
      <c r="P5" s="82"/>
      <c r="R5" s="82"/>
      <c r="T5" s="82"/>
      <c r="V5" s="82"/>
      <c r="X5" s="82"/>
      <c r="Z5" s="82"/>
      <c r="AB5" s="82"/>
      <c r="AD5" s="82"/>
      <c r="AF5" s="82"/>
      <c r="AH5" s="90"/>
      <c r="AI5" s="91"/>
    </row>
    <row r="6" spans="1:35" ht="13.5" hidden="1" customHeight="1" x14ac:dyDescent="0.5">
      <c r="J6" s="83"/>
      <c r="L6" s="83"/>
      <c r="N6" s="83"/>
      <c r="P6" s="83"/>
      <c r="R6" s="83"/>
      <c r="T6" s="83"/>
      <c r="V6" s="83"/>
      <c r="X6" s="83"/>
      <c r="Z6" s="83"/>
      <c r="AB6" s="83"/>
      <c r="AD6" s="83"/>
      <c r="AF6" s="83"/>
      <c r="AI6" s="93"/>
    </row>
    <row r="7" spans="1:35" x14ac:dyDescent="0.5">
      <c r="A7" s="126" t="str">
        <f>'Poste Tri'!A7</f>
        <v>FSG LANCY I</v>
      </c>
      <c r="B7" s="143">
        <f>'Poste Tri'!B7</f>
        <v>1</v>
      </c>
      <c r="C7" s="144" t="str">
        <f>'Poste Tri'!C7</f>
        <v>A</v>
      </c>
      <c r="D7" s="144" t="str">
        <f>'Poste Tri'!D7</f>
        <v>F</v>
      </c>
      <c r="E7" s="144">
        <f>'Poste Tri'!E7</f>
        <v>8</v>
      </c>
      <c r="F7" s="55"/>
      <c r="G7" s="56">
        <f>+'Poste Tri'!$F7</f>
        <v>0</v>
      </c>
      <c r="H7" s="57" t="str">
        <f>+'Poste Tri'!$G7</f>
        <v>0</v>
      </c>
      <c r="I7" s="56">
        <f>+'Poste 1'!$F7</f>
        <v>5</v>
      </c>
      <c r="J7" s="84">
        <f>+'Poste 1'!$G7</f>
        <v>3</v>
      </c>
      <c r="K7" s="56">
        <f>+'Poste 2'!$F7</f>
        <v>46.25</v>
      </c>
      <c r="L7" s="84">
        <f>+'Poste 2'!$G7</f>
        <v>2</v>
      </c>
      <c r="M7" s="56">
        <f>+'Poste 3'!$F7</f>
        <v>27.5</v>
      </c>
      <c r="N7" s="84">
        <f>+'Poste 3'!$G7</f>
        <v>3</v>
      </c>
      <c r="O7" s="56">
        <f>+'Poste 4'!$F7</f>
        <v>27.5</v>
      </c>
      <c r="P7" s="84">
        <f>+'Poste 4'!$G7</f>
        <v>4</v>
      </c>
      <c r="Q7" s="56">
        <f>+'Poste 5'!$F7</f>
        <v>15</v>
      </c>
      <c r="R7" s="84">
        <f>+'Poste 5'!$G7</f>
        <v>4</v>
      </c>
      <c r="S7" s="56">
        <f>+'Poste 6'!$F7</f>
        <v>6.25</v>
      </c>
      <c r="T7" s="84">
        <f>+'Poste 6'!$G7</f>
        <v>3</v>
      </c>
      <c r="U7" s="56">
        <f>+'Poste 7'!$F7</f>
        <v>22.5</v>
      </c>
      <c r="V7" s="84">
        <f>+'Poste 7'!$G7</f>
        <v>4</v>
      </c>
      <c r="W7" s="56">
        <f>+'Poste 8'!$F7</f>
        <v>15</v>
      </c>
      <c r="X7" s="84">
        <f>+'Poste 8'!$G7</f>
        <v>2</v>
      </c>
      <c r="Y7" s="56">
        <f>+'Poste 9'!$F7</f>
        <v>1.25</v>
      </c>
      <c r="Z7" s="84">
        <f>+'Poste 9'!$G7</f>
        <v>3</v>
      </c>
      <c r="AA7" s="56">
        <f>+'Poste 10'!$F7</f>
        <v>15</v>
      </c>
      <c r="AB7" s="84">
        <f>+'Poste 10'!$G7</f>
        <v>3</v>
      </c>
      <c r="AC7" s="56">
        <f>+'Poste 11'!$F7</f>
        <v>17.5</v>
      </c>
      <c r="AD7" s="84">
        <f>+'Poste 11'!$G7</f>
        <v>2</v>
      </c>
      <c r="AE7" s="56">
        <f>+'Poste 12'!$F7</f>
        <v>6.25</v>
      </c>
      <c r="AF7" s="84">
        <f>+'Poste 12'!$G7</f>
        <v>3</v>
      </c>
      <c r="AG7" s="58"/>
      <c r="AH7" s="94">
        <f t="shared" ref="AH7" si="0">IF(J7="-","-",(+H7+J7+L7+N7+P7+R7+T7+V7+X7+Z7+AB7+AD7+AF7))</f>
        <v>36</v>
      </c>
      <c r="AI7" s="95">
        <f>IF(AH7="-","-",RANK(AH7,$AH$7:$AH$10,1))</f>
        <v>3</v>
      </c>
    </row>
    <row r="8" spans="1:35" x14ac:dyDescent="0.5">
      <c r="A8" s="132" t="str">
        <f>'Poste Tri'!A8</f>
        <v>FSG LANCY II</v>
      </c>
      <c r="B8" s="129">
        <f>'Poste Tri'!B8</f>
        <v>2</v>
      </c>
      <c r="C8" s="59" t="str">
        <f>'Poste Tri'!C8</f>
        <v>A</v>
      </c>
      <c r="D8" s="59" t="str">
        <f>'Poste Tri'!D8</f>
        <v>F</v>
      </c>
      <c r="E8" s="60">
        <f>'Poste Tri'!E8</f>
        <v>9</v>
      </c>
      <c r="F8" s="55"/>
      <c r="G8" s="61">
        <f>+'Poste Tri'!$F8</f>
        <v>0</v>
      </c>
      <c r="H8" s="62" t="str">
        <f>+'Poste Tri'!$G8</f>
        <v>0</v>
      </c>
      <c r="I8" s="61">
        <f>+'Poste 1'!$F8</f>
        <v>4.4444444444444446</v>
      </c>
      <c r="J8" s="85">
        <f>+'Poste 1'!$G8</f>
        <v>4</v>
      </c>
      <c r="K8" s="61">
        <f>+'Poste 2'!$F8</f>
        <v>21.111111111111111</v>
      </c>
      <c r="L8" s="85">
        <f>+'Poste 2'!$G8</f>
        <v>4</v>
      </c>
      <c r="M8" s="61">
        <f>+'Poste 3'!$F8</f>
        <v>23.333333333333336</v>
      </c>
      <c r="N8" s="85">
        <f>+'Poste 3'!$G8</f>
        <v>4</v>
      </c>
      <c r="O8" s="61">
        <f>+'Poste 4'!$F8</f>
        <v>27.777777777777779</v>
      </c>
      <c r="P8" s="85">
        <f>+'Poste 4'!$G8</f>
        <v>3</v>
      </c>
      <c r="Q8" s="61">
        <f>+'Poste 5'!$F8</f>
        <v>16.666666666666668</v>
      </c>
      <c r="R8" s="85">
        <f>+'Poste 5'!$G8</f>
        <v>3</v>
      </c>
      <c r="S8" s="61">
        <f>+'Poste 6'!$F8</f>
        <v>4.4444444444444446</v>
      </c>
      <c r="T8" s="85">
        <f>+'Poste 6'!$G8</f>
        <v>4</v>
      </c>
      <c r="U8" s="61">
        <f>+'Poste 7'!$F8</f>
        <v>25.555555555555554</v>
      </c>
      <c r="V8" s="85">
        <f>+'Poste 7'!$G8</f>
        <v>2</v>
      </c>
      <c r="W8" s="61">
        <f>+'Poste 8'!$F8</f>
        <v>13.333333333333332</v>
      </c>
      <c r="X8" s="85">
        <f>+'Poste 8'!$G8</f>
        <v>4</v>
      </c>
      <c r="Y8" s="61">
        <f>+'Poste 9'!$F8</f>
        <v>1.1111111111111112</v>
      </c>
      <c r="Z8" s="85">
        <f>+'Poste 9'!$G8</f>
        <v>4</v>
      </c>
      <c r="AA8" s="61">
        <f>+'Poste 10'!$F8</f>
        <v>14.444444444444445</v>
      </c>
      <c r="AB8" s="85">
        <f>+'Poste 10'!$G8</f>
        <v>4</v>
      </c>
      <c r="AC8" s="61">
        <f>+'Poste 11'!$F8</f>
        <v>11.111111111111111</v>
      </c>
      <c r="AD8" s="85">
        <f>+'Poste 11'!$G8</f>
        <v>4</v>
      </c>
      <c r="AE8" s="61">
        <f>+'Poste 12'!$F8</f>
        <v>6.6666666666666661</v>
      </c>
      <c r="AF8" s="85">
        <f>+'Poste 12'!$G8</f>
        <v>2</v>
      </c>
      <c r="AG8" s="58"/>
      <c r="AH8" s="96">
        <f t="shared" ref="AH8" si="1">IF(J8="-","-",(+H8+J8+L8+N8+P8+R8+T8+V8+X8+Z8+AB8+AD8+AF8))</f>
        <v>42</v>
      </c>
      <c r="AI8" s="97">
        <f>IF(AH8="-","-",RANK(AH8,$AH$7:$AH$10,1))</f>
        <v>4</v>
      </c>
    </row>
    <row r="9" spans="1:35" ht="13.05" customHeight="1" x14ac:dyDescent="0.5">
      <c r="A9" s="132" t="str">
        <f>'Poste Tri'!A9</f>
        <v>FSG MEYRIN I</v>
      </c>
      <c r="B9" s="129">
        <f>'Poste Tri'!B9</f>
        <v>3</v>
      </c>
      <c r="C9" s="59" t="str">
        <f>'Poste Tri'!C9</f>
        <v>A</v>
      </c>
      <c r="D9" s="59" t="str">
        <f>'Poste Tri'!D9</f>
        <v>F</v>
      </c>
      <c r="E9" s="60">
        <f>'Poste Tri'!E9</f>
        <v>4</v>
      </c>
      <c r="F9" s="55"/>
      <c r="G9" s="61">
        <f>+'Poste Tri'!$F10</f>
        <v>0</v>
      </c>
      <c r="H9" s="62" t="str">
        <f>+'Poste Tri'!$G10</f>
        <v>0</v>
      </c>
      <c r="I9" s="61">
        <f>+'Poste 1'!$F9</f>
        <v>12.5</v>
      </c>
      <c r="J9" s="85">
        <f>+'Poste 1'!$G9</f>
        <v>1</v>
      </c>
      <c r="K9" s="61">
        <f>+'Poste 2'!$F9</f>
        <v>90</v>
      </c>
      <c r="L9" s="85">
        <f>+'Poste 2'!$G9</f>
        <v>1</v>
      </c>
      <c r="M9" s="61">
        <f>+'Poste 3'!$F9</f>
        <v>37.5</v>
      </c>
      <c r="N9" s="85">
        <f>+'Poste 3'!$G9</f>
        <v>1</v>
      </c>
      <c r="O9" s="61">
        <f>+'Poste 4'!$F9</f>
        <v>80</v>
      </c>
      <c r="P9" s="85">
        <f>+'Poste 4'!$G9</f>
        <v>1</v>
      </c>
      <c r="Q9" s="61">
        <f>+'Poste 5'!$F9</f>
        <v>37.5</v>
      </c>
      <c r="R9" s="85">
        <f>+'Poste 5'!$G9</f>
        <v>1</v>
      </c>
      <c r="S9" s="61">
        <f>+'Poste 6'!$F9</f>
        <v>15</v>
      </c>
      <c r="T9" s="85">
        <f>+'Poste 6'!$G9</f>
        <v>1</v>
      </c>
      <c r="U9" s="61">
        <f>+'Poste 7'!$F9</f>
        <v>60</v>
      </c>
      <c r="V9" s="85">
        <f>+'Poste 7'!$G9</f>
        <v>1</v>
      </c>
      <c r="W9" s="61">
        <f>+'Poste 8'!$F9</f>
        <v>40</v>
      </c>
      <c r="X9" s="85">
        <f>+'Poste 8'!$G9</f>
        <v>1</v>
      </c>
      <c r="Y9" s="61">
        <f>+'Poste 9'!$F9</f>
        <v>35</v>
      </c>
      <c r="Z9" s="85">
        <f>+'Poste 9'!$G9</f>
        <v>1</v>
      </c>
      <c r="AA9" s="61">
        <f>+'Poste 10'!$F9</f>
        <v>35</v>
      </c>
      <c r="AB9" s="85">
        <f>+'Poste 10'!$G9</f>
        <v>1</v>
      </c>
      <c r="AC9" s="61">
        <f>+'Poste 11'!$F9</f>
        <v>27.5</v>
      </c>
      <c r="AD9" s="85">
        <f>+'Poste 11'!$G9</f>
        <v>1</v>
      </c>
      <c r="AE9" s="61">
        <f>+'Poste 12'!$F9</f>
        <v>17.5</v>
      </c>
      <c r="AF9" s="85">
        <f>+'Poste 12'!$G9</f>
        <v>1</v>
      </c>
      <c r="AG9" s="58"/>
      <c r="AH9" s="96">
        <f t="shared" ref="AH9:AH10" si="2">IF(J9="-","-",(+H9+J9+L9+N9+P9+R9+T9+V9+X9+Z9+AB9+AD9+AF9))</f>
        <v>12</v>
      </c>
      <c r="AI9" s="97">
        <f t="shared" ref="AI9:AI10" si="3">IF(AH9="-","-",RANK(AH9,$AH$7:$AH$10,1))</f>
        <v>1</v>
      </c>
    </row>
    <row r="10" spans="1:35" x14ac:dyDescent="0.5">
      <c r="A10" s="145" t="str">
        <f>'Poste Tri'!A10</f>
        <v>FSG PLOG II</v>
      </c>
      <c r="B10" s="123">
        <f>'Poste Tri'!B10</f>
        <v>4</v>
      </c>
      <c r="C10" s="63" t="str">
        <f>'Poste Tri'!C10</f>
        <v>A</v>
      </c>
      <c r="D10" s="63" t="str">
        <f>'Poste Tri'!D10</f>
        <v>F</v>
      </c>
      <c r="E10" s="64">
        <f>'Poste Tri'!E10</f>
        <v>8</v>
      </c>
      <c r="F10" s="55"/>
      <c r="G10" s="65">
        <f>+'Poste Tri'!$F11</f>
        <v>0</v>
      </c>
      <c r="H10" s="66">
        <f>+'Poste Tri'!$G11</f>
        <v>0</v>
      </c>
      <c r="I10" s="61">
        <f>+'Poste 1'!$F10</f>
        <v>6.25</v>
      </c>
      <c r="J10" s="85">
        <f>+'Poste 1'!$G10</f>
        <v>2</v>
      </c>
      <c r="K10" s="61">
        <f>+'Poste 2'!$F10</f>
        <v>42.5</v>
      </c>
      <c r="L10" s="85">
        <f>+'Poste 2'!$G10</f>
        <v>3</v>
      </c>
      <c r="M10" s="61">
        <f>+'Poste 3'!$F10</f>
        <v>32.5</v>
      </c>
      <c r="N10" s="85">
        <f>+'Poste 3'!$G10</f>
        <v>2</v>
      </c>
      <c r="O10" s="61">
        <f>+'Poste 4'!$F10</f>
        <v>32.5</v>
      </c>
      <c r="P10" s="85">
        <f>+'Poste 4'!$G10</f>
        <v>2</v>
      </c>
      <c r="Q10" s="61">
        <f>+'Poste 5'!$F10</f>
        <v>28.75</v>
      </c>
      <c r="R10" s="85">
        <f>+'Poste 5'!$G10</f>
        <v>2</v>
      </c>
      <c r="S10" s="61">
        <f>+'Poste 6'!$F10</f>
        <v>7.5</v>
      </c>
      <c r="T10" s="85">
        <f>+'Poste 6'!$G10</f>
        <v>2</v>
      </c>
      <c r="U10" s="61">
        <f>+'Poste 7'!$F10</f>
        <v>23.75</v>
      </c>
      <c r="V10" s="85">
        <f>+'Poste 7'!$G10</f>
        <v>3</v>
      </c>
      <c r="W10" s="61">
        <f>+'Poste 8'!$F10</f>
        <v>15</v>
      </c>
      <c r="X10" s="85">
        <f>+'Poste 8'!$G10</f>
        <v>2</v>
      </c>
      <c r="Y10" s="61">
        <f>+'Poste 9'!$F10</f>
        <v>12.5</v>
      </c>
      <c r="Z10" s="85">
        <f>+'Poste 9'!$G10</f>
        <v>2</v>
      </c>
      <c r="AA10" s="61">
        <f>+'Poste 10'!$F10</f>
        <v>16.25</v>
      </c>
      <c r="AB10" s="85">
        <f>+'Poste 10'!$G10</f>
        <v>2</v>
      </c>
      <c r="AC10" s="61">
        <f>+'Poste 11'!$F10</f>
        <v>13.75</v>
      </c>
      <c r="AD10" s="85">
        <f>+'Poste 11'!$G10</f>
        <v>3</v>
      </c>
      <c r="AE10" s="61">
        <f>+'Poste 12'!$F10</f>
        <v>6.25</v>
      </c>
      <c r="AF10" s="85">
        <f>+'Poste 12'!$G10</f>
        <v>3</v>
      </c>
      <c r="AG10" s="58"/>
      <c r="AH10" s="98">
        <f t="shared" si="2"/>
        <v>28</v>
      </c>
      <c r="AI10" s="99">
        <f t="shared" si="3"/>
        <v>2</v>
      </c>
    </row>
    <row r="11" spans="1:35" x14ac:dyDescent="0.5">
      <c r="A11" s="50"/>
      <c r="B11" s="30"/>
      <c r="C11" s="29"/>
      <c r="D11" s="29"/>
      <c r="E11" s="32"/>
      <c r="F11" s="22"/>
      <c r="G11" s="28"/>
      <c r="H11" s="28"/>
      <c r="I11" s="28" t="s">
        <v>102</v>
      </c>
      <c r="J11" s="87" t="s">
        <v>102</v>
      </c>
      <c r="K11" s="28" t="s">
        <v>102</v>
      </c>
      <c r="L11" s="87" t="s">
        <v>102</v>
      </c>
      <c r="M11" s="28" t="s">
        <v>102</v>
      </c>
      <c r="N11" s="87" t="s">
        <v>102</v>
      </c>
      <c r="O11" s="28" t="s">
        <v>102</v>
      </c>
      <c r="P11" s="87" t="s">
        <v>102</v>
      </c>
      <c r="Q11" s="28" t="s">
        <v>102</v>
      </c>
      <c r="R11" s="87" t="s">
        <v>102</v>
      </c>
      <c r="S11" s="28" t="s">
        <v>103</v>
      </c>
      <c r="T11" s="87" t="s">
        <v>102</v>
      </c>
      <c r="U11" s="28" t="s">
        <v>102</v>
      </c>
      <c r="V11" s="87" t="s">
        <v>102</v>
      </c>
      <c r="W11" s="28" t="s">
        <v>102</v>
      </c>
      <c r="X11" s="87" t="s">
        <v>102</v>
      </c>
      <c r="Y11" s="28" t="s">
        <v>102</v>
      </c>
      <c r="Z11" s="87" t="s">
        <v>102</v>
      </c>
      <c r="AA11" s="28" t="s">
        <v>102</v>
      </c>
      <c r="AB11" s="87" t="s">
        <v>102</v>
      </c>
      <c r="AC11" s="28" t="s">
        <v>102</v>
      </c>
      <c r="AD11" s="87" t="s">
        <v>103</v>
      </c>
      <c r="AE11" s="28" t="s">
        <v>102</v>
      </c>
      <c r="AF11" s="87" t="s">
        <v>102</v>
      </c>
      <c r="AG11" s="23"/>
      <c r="AH11" s="24"/>
      <c r="AI11" s="100"/>
    </row>
    <row r="12" spans="1:35" x14ac:dyDescent="0.5">
      <c r="A12" s="126" t="str">
        <f>'Poste Tri'!A12</f>
        <v>FSG C.H.CHATELAINE I</v>
      </c>
      <c r="B12" s="127">
        <f>'Poste Tri'!B12</f>
        <v>5</v>
      </c>
      <c r="C12" s="53" t="str">
        <f>'Poste Tri'!C12</f>
        <v>A</v>
      </c>
      <c r="D12" s="53" t="str">
        <f>'Poste Tri'!D12</f>
        <v>M</v>
      </c>
      <c r="E12" s="54">
        <f>'Poste Tri'!E12</f>
        <v>10</v>
      </c>
      <c r="F12" s="55"/>
      <c r="G12" s="56">
        <f>+'Poste Tri'!$F12</f>
        <v>0</v>
      </c>
      <c r="H12" s="57" t="str">
        <f>+'Poste Tri'!$G12</f>
        <v>0</v>
      </c>
      <c r="I12" s="56">
        <f>+'Poste 1'!$F12</f>
        <v>3</v>
      </c>
      <c r="J12" s="84">
        <f>+'Poste 1'!$G12</f>
        <v>6</v>
      </c>
      <c r="K12" s="56">
        <f>+'Poste 2'!$F12</f>
        <v>36</v>
      </c>
      <c r="L12" s="84">
        <f>+'Poste 2'!$G12</f>
        <v>7</v>
      </c>
      <c r="M12" s="56">
        <f>+'Poste 3'!$F12</f>
        <v>20</v>
      </c>
      <c r="N12" s="84">
        <f>+'Poste 3'!$G12</f>
        <v>7</v>
      </c>
      <c r="O12" s="56">
        <f>+'Poste 4'!$F12</f>
        <v>24</v>
      </c>
      <c r="P12" s="84">
        <f>+'Poste 4'!$G12</f>
        <v>7</v>
      </c>
      <c r="Q12" s="56">
        <f>+'Poste 5'!$F12</f>
        <v>12</v>
      </c>
      <c r="R12" s="84">
        <f>+'Poste 5'!$G12</f>
        <v>7</v>
      </c>
      <c r="S12" s="56">
        <f>+'Poste 6'!$F12</f>
        <v>4</v>
      </c>
      <c r="T12" s="84">
        <f>+'Poste 6'!$G12</f>
        <v>7</v>
      </c>
      <c r="U12" s="56">
        <f>+'Poste 7'!$F12</f>
        <v>19</v>
      </c>
      <c r="V12" s="84">
        <f>+'Poste 7'!$G12</f>
        <v>7</v>
      </c>
      <c r="W12" s="56">
        <f>+'Poste 8'!$F12</f>
        <v>12</v>
      </c>
      <c r="X12" s="84">
        <f>+'Poste 8'!$G12</f>
        <v>7</v>
      </c>
      <c r="Y12" s="56">
        <f>+'Poste 9'!$F12</f>
        <v>8</v>
      </c>
      <c r="Z12" s="84">
        <f>+'Poste 9'!$G12</f>
        <v>5</v>
      </c>
      <c r="AA12" s="56">
        <f>+'Poste 10'!$F12</f>
        <v>14</v>
      </c>
      <c r="AB12" s="84">
        <f>+'Poste 10'!$G12</f>
        <v>7</v>
      </c>
      <c r="AC12" s="56">
        <f>+'Poste 11'!$F12</f>
        <v>12</v>
      </c>
      <c r="AD12" s="84">
        <f>+'Poste 11'!$G12</f>
        <v>4</v>
      </c>
      <c r="AE12" s="56">
        <f>+'Poste 12'!$F12</f>
        <v>6</v>
      </c>
      <c r="AF12" s="84">
        <f>+'Poste 12'!$G12</f>
        <v>7</v>
      </c>
      <c r="AG12" s="58"/>
      <c r="AH12" s="94">
        <f t="shared" ref="AH12:AH18" si="4">IF(J12="-","-",(+H12+J12+L12+N12+P12+R12+T12+V12+X12+Z12+AB12+AD12+AF12))</f>
        <v>78</v>
      </c>
      <c r="AI12" s="95">
        <f>IF(AH12="-","-",RANK(AH12,$AH$12:$AH$18,1))</f>
        <v>7</v>
      </c>
    </row>
    <row r="13" spans="1:35" x14ac:dyDescent="0.5">
      <c r="A13" s="132" t="str">
        <f>'Poste Tri'!A13</f>
        <v>FSG C. A. VERNIER ATH. I</v>
      </c>
      <c r="B13" s="129">
        <f>'Poste Tri'!B13</f>
        <v>6</v>
      </c>
      <c r="C13" s="59" t="str">
        <f>'Poste Tri'!C13</f>
        <v>A</v>
      </c>
      <c r="D13" s="59" t="str">
        <f>'Poste Tri'!D13</f>
        <v>M</v>
      </c>
      <c r="E13" s="60">
        <f>'Poste Tri'!E13</f>
        <v>8</v>
      </c>
      <c r="F13" s="55"/>
      <c r="G13" s="61">
        <f>+'Poste Tri'!$F13</f>
        <v>0</v>
      </c>
      <c r="H13" s="62" t="str">
        <f>+'Poste Tri'!$G13</f>
        <v>0</v>
      </c>
      <c r="I13" s="61">
        <f>+'Poste 1'!$F13</f>
        <v>2.5</v>
      </c>
      <c r="J13" s="85">
        <f>+'Poste 1'!$G13</f>
        <v>7</v>
      </c>
      <c r="K13" s="61">
        <f>+'Poste 2'!$F13</f>
        <v>37.5</v>
      </c>
      <c r="L13" s="85">
        <f>+'Poste 2'!$G13</f>
        <v>6</v>
      </c>
      <c r="M13" s="61">
        <f>+'Poste 3'!$F13</f>
        <v>26.25</v>
      </c>
      <c r="N13" s="85">
        <f>+'Poste 3'!$G13</f>
        <v>6</v>
      </c>
      <c r="O13" s="61">
        <f>+'Poste 4'!$F13</f>
        <v>32.5</v>
      </c>
      <c r="P13" s="85">
        <f>+'Poste 4'!$G13</f>
        <v>5</v>
      </c>
      <c r="Q13" s="61">
        <f>+'Poste 5'!$F13</f>
        <v>13.75</v>
      </c>
      <c r="R13" s="85">
        <f>+'Poste 5'!$G13</f>
        <v>6</v>
      </c>
      <c r="S13" s="61">
        <f>+'Poste 6'!$F13</f>
        <v>5</v>
      </c>
      <c r="T13" s="85">
        <f>+'Poste 6'!$G13</f>
        <v>6</v>
      </c>
      <c r="U13" s="61">
        <f>+'Poste 7'!$F13</f>
        <v>23.75</v>
      </c>
      <c r="V13" s="85">
        <f>+'Poste 7'!$G13</f>
        <v>4</v>
      </c>
      <c r="W13" s="61">
        <f>+'Poste 8'!$F13</f>
        <v>15</v>
      </c>
      <c r="X13" s="85">
        <f>+'Poste 8'!$G13</f>
        <v>5</v>
      </c>
      <c r="Y13" s="61">
        <f>+'Poste 9'!$F13</f>
        <v>1.25</v>
      </c>
      <c r="Z13" s="85">
        <f>+'Poste 9'!$G13</f>
        <v>7</v>
      </c>
      <c r="AA13" s="61">
        <f>+'Poste 10'!$F13</f>
        <v>16.25</v>
      </c>
      <c r="AB13" s="85">
        <f>+'Poste 10'!$G13</f>
        <v>5</v>
      </c>
      <c r="AC13" s="61">
        <f>+'Poste 11'!$F13</f>
        <v>16.25</v>
      </c>
      <c r="AD13" s="85">
        <f>+'Poste 11'!$G13</f>
        <v>2</v>
      </c>
      <c r="AE13" s="61">
        <f>+'Poste 12'!$F13</f>
        <v>6.25</v>
      </c>
      <c r="AF13" s="85">
        <f>+'Poste 12'!$G13</f>
        <v>5</v>
      </c>
      <c r="AG13" s="58"/>
      <c r="AH13" s="96">
        <f t="shared" si="4"/>
        <v>64</v>
      </c>
      <c r="AI13" s="97">
        <f t="shared" ref="AI13:AI18" si="5">IF(AH13="-","-",RANK(AH13,$AH$12:$AH$18,1))</f>
        <v>6</v>
      </c>
    </row>
    <row r="14" spans="1:35" x14ac:dyDescent="0.5">
      <c r="A14" s="132" t="str">
        <f>'Poste Tri'!A14</f>
        <v xml:space="preserve">FSG PETIT-SACONNEX </v>
      </c>
      <c r="B14" s="129">
        <f>'Poste Tri'!B14</f>
        <v>7</v>
      </c>
      <c r="C14" s="59" t="str">
        <f>'Poste Tri'!C14</f>
        <v>A</v>
      </c>
      <c r="D14" s="59" t="str">
        <f>'Poste Tri'!D14</f>
        <v>M</v>
      </c>
      <c r="E14" s="60">
        <f>'Poste Tri'!E14</f>
        <v>8</v>
      </c>
      <c r="F14" s="55"/>
      <c r="G14" s="61">
        <f>+'Poste Tri'!$F14</f>
        <v>0</v>
      </c>
      <c r="H14" s="62" t="str">
        <f>+'Poste Tri'!$G14</f>
        <v>0</v>
      </c>
      <c r="I14" s="61">
        <f>+'Poste 1'!$F14</f>
        <v>7.5</v>
      </c>
      <c r="J14" s="85">
        <f>+'Poste 1'!$G14</f>
        <v>2</v>
      </c>
      <c r="K14" s="61">
        <f>+'Poste 2'!$F14</f>
        <v>55</v>
      </c>
      <c r="L14" s="85">
        <f>+'Poste 2'!$G14</f>
        <v>2</v>
      </c>
      <c r="M14" s="61">
        <f>+'Poste 3'!$F14</f>
        <v>32.5</v>
      </c>
      <c r="N14" s="85">
        <f>+'Poste 3'!$G14</f>
        <v>1</v>
      </c>
      <c r="O14" s="61">
        <f>+'Poste 4'!$F14</f>
        <v>41.25</v>
      </c>
      <c r="P14" s="85">
        <f>+'Poste 4'!$G14</f>
        <v>3</v>
      </c>
      <c r="Q14" s="61">
        <f>+'Poste 5'!$F14</f>
        <v>26.25</v>
      </c>
      <c r="R14" s="85">
        <f>+'Poste 5'!$G14</f>
        <v>1</v>
      </c>
      <c r="S14" s="61">
        <f>+'Poste 6'!$F14</f>
        <v>7.5</v>
      </c>
      <c r="T14" s="85">
        <f>+'Poste 6'!$G14</f>
        <v>4</v>
      </c>
      <c r="U14" s="61">
        <f>+'Poste 7'!$F14</f>
        <v>33.75</v>
      </c>
      <c r="V14" s="85">
        <f>+'Poste 7'!$G14</f>
        <v>1</v>
      </c>
      <c r="W14" s="61">
        <f>+'Poste 8'!$F14</f>
        <v>18.75</v>
      </c>
      <c r="X14" s="85">
        <f>+'Poste 8'!$G14</f>
        <v>2</v>
      </c>
      <c r="Y14" s="61">
        <f>+'Poste 9'!$F14</f>
        <v>15</v>
      </c>
      <c r="Z14" s="85">
        <f>+'Poste 9'!$G14</f>
        <v>3</v>
      </c>
      <c r="AA14" s="61">
        <f>+'Poste 10'!$F14</f>
        <v>17.5</v>
      </c>
      <c r="AB14" s="85">
        <f>+'Poste 10'!$G14</f>
        <v>3</v>
      </c>
      <c r="AC14" s="61">
        <f>+'Poste 11'!$F14</f>
        <v>16.25</v>
      </c>
      <c r="AD14" s="85">
        <f>+'Poste 11'!$G14</f>
        <v>2</v>
      </c>
      <c r="AE14" s="61">
        <f>+'Poste 12'!$F14</f>
        <v>6.25</v>
      </c>
      <c r="AF14" s="85">
        <f>+'Poste 12'!$G14</f>
        <v>5</v>
      </c>
      <c r="AG14" s="58"/>
      <c r="AH14" s="96">
        <f t="shared" si="4"/>
        <v>29</v>
      </c>
      <c r="AI14" s="97">
        <f t="shared" si="5"/>
        <v>2</v>
      </c>
    </row>
    <row r="15" spans="1:35" x14ac:dyDescent="0.5">
      <c r="A15" s="132" t="str">
        <f>'Poste Tri'!A15</f>
        <v>FSG PLOG I</v>
      </c>
      <c r="B15" s="129">
        <f>'Poste Tri'!B15</f>
        <v>8</v>
      </c>
      <c r="C15" s="59" t="str">
        <f>'Poste Tri'!C15</f>
        <v>A</v>
      </c>
      <c r="D15" s="59" t="str">
        <f>'Poste Tri'!D15</f>
        <v>M</v>
      </c>
      <c r="E15" s="60">
        <f>'Poste Tri'!E15</f>
        <v>9</v>
      </c>
      <c r="F15" s="55"/>
      <c r="G15" s="61">
        <f>+'Poste Tri'!$F15</f>
        <v>0</v>
      </c>
      <c r="H15" s="62" t="str">
        <f>+'Poste Tri'!$G15</f>
        <v>0</v>
      </c>
      <c r="I15" s="61">
        <f>+'Poste 1'!$F15</f>
        <v>3.333333333333333</v>
      </c>
      <c r="J15" s="85">
        <f>+'Poste 1'!$G15</f>
        <v>5</v>
      </c>
      <c r="K15" s="61">
        <f>+'Poste 2'!$F15</f>
        <v>42.222222222222221</v>
      </c>
      <c r="L15" s="85">
        <f>+'Poste 2'!$G15</f>
        <v>5</v>
      </c>
      <c r="M15" s="61">
        <f>+'Poste 3'!$F15</f>
        <v>32.222222222222221</v>
      </c>
      <c r="N15" s="85">
        <f>+'Poste 3'!$G15</f>
        <v>2</v>
      </c>
      <c r="O15" s="61">
        <f>+'Poste 4'!$F15</f>
        <v>32.222222222222221</v>
      </c>
      <c r="P15" s="85">
        <f>+'Poste 4'!$G15</f>
        <v>6</v>
      </c>
      <c r="Q15" s="61">
        <f>+'Poste 5'!$F15</f>
        <v>18.888888888888889</v>
      </c>
      <c r="R15" s="85">
        <f>+'Poste 5'!$G15</f>
        <v>3</v>
      </c>
      <c r="S15" s="61">
        <f>+'Poste 6'!$F15</f>
        <v>8.8888888888888893</v>
      </c>
      <c r="T15" s="85">
        <f>+'Poste 6'!$G15</f>
        <v>3</v>
      </c>
      <c r="U15" s="61">
        <f>+'Poste 7'!$F15</f>
        <v>22.222222222222221</v>
      </c>
      <c r="V15" s="85">
        <f>+'Poste 7'!$G15</f>
        <v>6</v>
      </c>
      <c r="W15" s="61">
        <f>+'Poste 8'!$F15</f>
        <v>13.333333333333332</v>
      </c>
      <c r="X15" s="85">
        <f>+'Poste 8'!$G15</f>
        <v>6</v>
      </c>
      <c r="Y15" s="61">
        <f>+'Poste 9'!$F15</f>
        <v>56.666666666666671</v>
      </c>
      <c r="Z15" s="85">
        <f>+'Poste 9'!$G15</f>
        <v>1</v>
      </c>
      <c r="AA15" s="61">
        <f>+'Poste 10'!$F15</f>
        <v>14.444444444444445</v>
      </c>
      <c r="AB15" s="85">
        <f>+'Poste 10'!$G15</f>
        <v>6</v>
      </c>
      <c r="AC15" s="61">
        <f>+'Poste 11'!$F15</f>
        <v>7.7777777777777777</v>
      </c>
      <c r="AD15" s="85">
        <f>+'Poste 11'!$G15</f>
        <v>7</v>
      </c>
      <c r="AE15" s="61">
        <f>+'Poste 12'!$F15</f>
        <v>6.6666666666666661</v>
      </c>
      <c r="AF15" s="85">
        <f>+'Poste 12'!$G15</f>
        <v>4</v>
      </c>
      <c r="AG15" s="58"/>
      <c r="AH15" s="96">
        <f t="shared" si="4"/>
        <v>54</v>
      </c>
      <c r="AI15" s="97">
        <f t="shared" si="5"/>
        <v>5</v>
      </c>
    </row>
    <row r="16" spans="1:35" x14ac:dyDescent="0.5">
      <c r="A16" s="132" t="str">
        <f>'Poste Tri'!A16</f>
        <v>FSG C. A. VERNIER GYM. I</v>
      </c>
      <c r="B16" s="129">
        <f>'Poste Tri'!B16</f>
        <v>9</v>
      </c>
      <c r="C16" s="59" t="str">
        <f>'Poste Tri'!C16</f>
        <v>A</v>
      </c>
      <c r="D16" s="59" t="str">
        <f>'Poste Tri'!D16</f>
        <v>M</v>
      </c>
      <c r="E16" s="60">
        <f>'Poste Tri'!E16</f>
        <v>7</v>
      </c>
      <c r="F16" s="55"/>
      <c r="G16" s="61">
        <f>+'Poste Tri'!$F16</f>
        <v>0</v>
      </c>
      <c r="H16" s="62" t="str">
        <f>+'Poste Tri'!$G16</f>
        <v>0</v>
      </c>
      <c r="I16" s="61">
        <f>+'Poste 1'!$F16</f>
        <v>4.2857142857142856</v>
      </c>
      <c r="J16" s="85">
        <f>+'Poste 1'!$G16</f>
        <v>4</v>
      </c>
      <c r="K16" s="61">
        <f>+'Poste 2'!$F16</f>
        <v>51.428571428571431</v>
      </c>
      <c r="L16" s="85">
        <f>+'Poste 2'!$G16</f>
        <v>4</v>
      </c>
      <c r="M16" s="61">
        <f>+'Poste 3'!$F16</f>
        <v>28.571428571428573</v>
      </c>
      <c r="N16" s="85">
        <f>+'Poste 3'!$G16</f>
        <v>4</v>
      </c>
      <c r="O16" s="61">
        <f>+'Poste 4'!$F16</f>
        <v>42.857142857142854</v>
      </c>
      <c r="P16" s="85">
        <f>+'Poste 4'!$G16</f>
        <v>2</v>
      </c>
      <c r="Q16" s="61">
        <f>+'Poste 5'!$F16</f>
        <v>17.142857142857142</v>
      </c>
      <c r="R16" s="85">
        <f>+'Poste 5'!$G16</f>
        <v>4</v>
      </c>
      <c r="S16" s="61">
        <f>+'Poste 6'!$F16</f>
        <v>10</v>
      </c>
      <c r="T16" s="85">
        <f>+'Poste 6'!$G16</f>
        <v>1</v>
      </c>
      <c r="U16" s="61">
        <f>+'Poste 7'!$F16</f>
        <v>25.714285714285715</v>
      </c>
      <c r="V16" s="85">
        <f>+'Poste 7'!$G16</f>
        <v>3</v>
      </c>
      <c r="W16" s="61">
        <f>+'Poste 8'!$F16</f>
        <v>15.714285714285714</v>
      </c>
      <c r="X16" s="85">
        <f>+'Poste 8'!$G16</f>
        <v>4</v>
      </c>
      <c r="Y16" s="61">
        <f>+'Poste 9'!$F16</f>
        <v>1.4285714285714284</v>
      </c>
      <c r="Z16" s="85">
        <f>+'Poste 9'!$G16</f>
        <v>6</v>
      </c>
      <c r="AA16" s="61">
        <f>+'Poste 10'!$F16</f>
        <v>18.571428571428573</v>
      </c>
      <c r="AB16" s="85">
        <f>+'Poste 10'!$G16</f>
        <v>2</v>
      </c>
      <c r="AC16" s="61">
        <f>+'Poste 11'!$F16</f>
        <v>11.428571428571427</v>
      </c>
      <c r="AD16" s="85">
        <f>+'Poste 11'!$G16</f>
        <v>5</v>
      </c>
      <c r="AE16" s="61">
        <f>+'Poste 12'!$F16</f>
        <v>8.5714285714285712</v>
      </c>
      <c r="AF16" s="85">
        <f>+'Poste 12'!$G16</f>
        <v>2</v>
      </c>
      <c r="AG16" s="58"/>
      <c r="AH16" s="96">
        <f t="shared" si="4"/>
        <v>41</v>
      </c>
      <c r="AI16" s="97">
        <f t="shared" si="5"/>
        <v>4</v>
      </c>
    </row>
    <row r="17" spans="1:35" ht="13.05" customHeight="1" x14ac:dyDescent="0.5">
      <c r="A17" s="132" t="str">
        <f>'Poste Tri'!A17</f>
        <v>ACRO-GENEVE I</v>
      </c>
      <c r="B17" s="129">
        <f>'Poste Tri'!B17</f>
        <v>10</v>
      </c>
      <c r="C17" s="59" t="str">
        <f>'Poste Tri'!C17</f>
        <v>A</v>
      </c>
      <c r="D17" s="59" t="str">
        <f>'Poste Tri'!D17</f>
        <v>M</v>
      </c>
      <c r="E17" s="60">
        <f>'Poste Tri'!E17</f>
        <v>7</v>
      </c>
      <c r="F17" s="55"/>
      <c r="G17" s="61">
        <f>+'Poste Tri'!$F17</f>
        <v>0</v>
      </c>
      <c r="H17" s="62" t="str">
        <f>+'Poste Tri'!$G17</f>
        <v>0</v>
      </c>
      <c r="I17" s="61">
        <f>+'Poste 1'!$F17</f>
        <v>8.5714285714285712</v>
      </c>
      <c r="J17" s="85">
        <f>+'Poste 1'!$G17</f>
        <v>1</v>
      </c>
      <c r="K17" s="61">
        <f>+'Poste 2'!$F17</f>
        <v>52.857142857142854</v>
      </c>
      <c r="L17" s="85">
        <f>+'Poste 2'!$G17</f>
        <v>3</v>
      </c>
      <c r="M17" s="61">
        <f>+'Poste 3'!$F17</f>
        <v>30</v>
      </c>
      <c r="N17" s="85">
        <f>+'Poste 3'!$G17</f>
        <v>3</v>
      </c>
      <c r="O17" s="61">
        <f>+'Poste 4'!$F17</f>
        <v>60</v>
      </c>
      <c r="P17" s="85">
        <f>+'Poste 4'!$G17</f>
        <v>1</v>
      </c>
      <c r="Q17" s="61">
        <f>+'Poste 5'!$F17</f>
        <v>17.142857142857142</v>
      </c>
      <c r="R17" s="85">
        <f>+'Poste 5'!$G17</f>
        <v>4</v>
      </c>
      <c r="S17" s="61">
        <f>+'Poste 6'!$F17</f>
        <v>10</v>
      </c>
      <c r="T17" s="85">
        <f>+'Poste 6'!$G17</f>
        <v>1</v>
      </c>
      <c r="U17" s="61">
        <f>+'Poste 7'!$F17</f>
        <v>27.142857142857146</v>
      </c>
      <c r="V17" s="85">
        <f>+'Poste 7'!$G17</f>
        <v>2</v>
      </c>
      <c r="W17" s="61">
        <f>+'Poste 8'!$F17</f>
        <v>21.428571428571427</v>
      </c>
      <c r="X17" s="85">
        <f>+'Poste 8'!$G17</f>
        <v>1</v>
      </c>
      <c r="Y17" s="61">
        <f>+'Poste 9'!$F17</f>
        <v>11.428571428571427</v>
      </c>
      <c r="Z17" s="85">
        <f>+'Poste 9'!$G17</f>
        <v>4</v>
      </c>
      <c r="AA17" s="61">
        <f>+'Poste 10'!$F17</f>
        <v>21.428571428571427</v>
      </c>
      <c r="AB17" s="85">
        <f>+'Poste 10'!$G17</f>
        <v>1</v>
      </c>
      <c r="AC17" s="61">
        <f>+'Poste 11'!$F17</f>
        <v>11.428571428571427</v>
      </c>
      <c r="AD17" s="85">
        <f>+'Poste 11'!$G17</f>
        <v>5</v>
      </c>
      <c r="AE17" s="61">
        <f>+'Poste 12'!$F17</f>
        <v>10</v>
      </c>
      <c r="AF17" s="85">
        <f>+'Poste 12'!$G17</f>
        <v>1</v>
      </c>
      <c r="AG17" s="58"/>
      <c r="AH17" s="96">
        <f t="shared" si="4"/>
        <v>27</v>
      </c>
      <c r="AI17" s="97">
        <f t="shared" si="5"/>
        <v>1</v>
      </c>
    </row>
    <row r="18" spans="1:35" x14ac:dyDescent="0.5">
      <c r="A18" s="145" t="str">
        <f>'Poste Tri'!A18</f>
        <v xml:space="preserve">GROUP. SPORTIF CHANCY I </v>
      </c>
      <c r="B18" s="123">
        <f>'Poste Tri'!B18</f>
        <v>11</v>
      </c>
      <c r="C18" s="63" t="str">
        <f>'Poste Tri'!C18</f>
        <v>A</v>
      </c>
      <c r="D18" s="63" t="str">
        <f>'Poste Tri'!D18</f>
        <v>M</v>
      </c>
      <c r="E18" s="64">
        <f>'Poste Tri'!E18</f>
        <v>8</v>
      </c>
      <c r="F18" s="55"/>
      <c r="G18" s="65">
        <f>+'Poste Tri'!$F18</f>
        <v>0</v>
      </c>
      <c r="H18" s="66" t="str">
        <f>+'Poste Tri'!$G18</f>
        <v>0</v>
      </c>
      <c r="I18" s="65">
        <f>+'Poste 1'!$F18</f>
        <v>6.25</v>
      </c>
      <c r="J18" s="86">
        <f>+'Poste 1'!$G18</f>
        <v>3</v>
      </c>
      <c r="K18" s="65">
        <f>+'Poste 2'!$F18</f>
        <v>56.25</v>
      </c>
      <c r="L18" s="86">
        <f>+'Poste 2'!$G18</f>
        <v>1</v>
      </c>
      <c r="M18" s="65">
        <f>+'Poste 3'!$F18</f>
        <v>27.5</v>
      </c>
      <c r="N18" s="86">
        <f>+'Poste 3'!$G18</f>
        <v>5</v>
      </c>
      <c r="O18" s="65">
        <f>+'Poste 4'!$F18</f>
        <v>38.75</v>
      </c>
      <c r="P18" s="86">
        <f>+'Poste 4'!$G18</f>
        <v>4</v>
      </c>
      <c r="Q18" s="65">
        <f>+'Poste 5'!$F18</f>
        <v>22.5</v>
      </c>
      <c r="R18" s="86">
        <f>+'Poste 5'!$G18</f>
        <v>2</v>
      </c>
      <c r="S18" s="65">
        <f>+'Poste 6'!$F18</f>
        <v>7.5</v>
      </c>
      <c r="T18" s="86">
        <f>+'Poste 6'!$G18</f>
        <v>4</v>
      </c>
      <c r="U18" s="65">
        <f>+'Poste 7'!$F18</f>
        <v>22.5</v>
      </c>
      <c r="V18" s="86">
        <f>+'Poste 7'!$G18</f>
        <v>5</v>
      </c>
      <c r="W18" s="65">
        <f>+'Poste 8'!$F18</f>
        <v>16.25</v>
      </c>
      <c r="X18" s="86">
        <f>+'Poste 8'!$G18</f>
        <v>3</v>
      </c>
      <c r="Y18" s="65">
        <f>+'Poste 9'!$F18</f>
        <v>37.5</v>
      </c>
      <c r="Z18" s="86">
        <f>+'Poste 9'!$G18</f>
        <v>2</v>
      </c>
      <c r="AA18" s="65">
        <f>+'Poste 10'!$F18</f>
        <v>17.5</v>
      </c>
      <c r="AB18" s="86">
        <f>+'Poste 10'!$G18</f>
        <v>3</v>
      </c>
      <c r="AC18" s="65">
        <f>+'Poste 11'!$F18</f>
        <v>17.5</v>
      </c>
      <c r="AD18" s="86">
        <f>+'Poste 11'!$G18</f>
        <v>1</v>
      </c>
      <c r="AE18" s="65">
        <f>+'Poste 12'!$F18</f>
        <v>7.5</v>
      </c>
      <c r="AF18" s="86">
        <f>+'Poste 12'!$G18</f>
        <v>3</v>
      </c>
      <c r="AG18" s="58"/>
      <c r="AH18" s="98">
        <f t="shared" si="4"/>
        <v>36</v>
      </c>
      <c r="AI18" s="99">
        <f t="shared" si="5"/>
        <v>3</v>
      </c>
    </row>
    <row r="19" spans="1:35" x14ac:dyDescent="0.5">
      <c r="A19" s="50"/>
      <c r="B19" s="30"/>
      <c r="C19" s="29"/>
      <c r="D19" s="29"/>
      <c r="E19" s="32"/>
      <c r="F19" s="22"/>
      <c r="G19" s="28"/>
      <c r="H19" s="28"/>
      <c r="I19" s="28" t="s">
        <v>102</v>
      </c>
      <c r="J19" s="87" t="s">
        <v>102</v>
      </c>
      <c r="K19" s="28" t="s">
        <v>102</v>
      </c>
      <c r="L19" s="87" t="s">
        <v>102</v>
      </c>
      <c r="M19" s="28" t="s">
        <v>102</v>
      </c>
      <c r="N19" s="87" t="s">
        <v>102</v>
      </c>
      <c r="O19" s="28" t="s">
        <v>102</v>
      </c>
      <c r="P19" s="87" t="s">
        <v>102</v>
      </c>
      <c r="Q19" s="28" t="s">
        <v>102</v>
      </c>
      <c r="R19" s="87" t="s">
        <v>102</v>
      </c>
      <c r="S19" s="28" t="s">
        <v>103</v>
      </c>
      <c r="T19" s="87" t="s">
        <v>102</v>
      </c>
      <c r="U19" s="28" t="s">
        <v>102</v>
      </c>
      <c r="V19" s="87" t="s">
        <v>102</v>
      </c>
      <c r="W19" s="28" t="s">
        <v>102</v>
      </c>
      <c r="X19" s="87" t="s">
        <v>102</v>
      </c>
      <c r="Y19" s="28" t="s">
        <v>102</v>
      </c>
      <c r="Z19" s="87" t="s">
        <v>102</v>
      </c>
      <c r="AA19" s="28" t="s">
        <v>102</v>
      </c>
      <c r="AB19" s="87" t="s">
        <v>102</v>
      </c>
      <c r="AC19" s="28" t="s">
        <v>102</v>
      </c>
      <c r="AD19" s="87" t="s">
        <v>103</v>
      </c>
      <c r="AE19" s="28" t="s">
        <v>102</v>
      </c>
      <c r="AF19" s="87" t="s">
        <v>102</v>
      </c>
      <c r="AG19" s="23"/>
      <c r="AH19" s="24"/>
      <c r="AI19" s="100"/>
    </row>
    <row r="20" spans="1:35" x14ac:dyDescent="0.5">
      <c r="A20" s="136" t="str">
        <f>'Poste Tri'!A20</f>
        <v>FSG MEYRIN II</v>
      </c>
      <c r="B20" s="137">
        <f>'Poste Tri'!B20</f>
        <v>12</v>
      </c>
      <c r="C20" s="138" t="str">
        <f>'Poste Tri'!C20</f>
        <v>B</v>
      </c>
      <c r="D20" s="138" t="str">
        <f>'Poste Tri'!D20</f>
        <v>F</v>
      </c>
      <c r="E20" s="139">
        <f>'Poste Tri'!E20</f>
        <v>8</v>
      </c>
      <c r="F20" s="67"/>
      <c r="G20" s="56">
        <f>+'Poste Tri'!$F20</f>
        <v>0</v>
      </c>
      <c r="H20" s="57" t="str">
        <f>+'Poste Tri'!$G20</f>
        <v>0</v>
      </c>
      <c r="I20" s="56">
        <f>+'Poste 1'!$F20</f>
        <v>6.25</v>
      </c>
      <c r="J20" s="84">
        <f>+'Poste 1'!$G20</f>
        <v>5</v>
      </c>
      <c r="K20" s="56">
        <f>+'Poste 2'!$F20</f>
        <v>42.5</v>
      </c>
      <c r="L20" s="84">
        <f>+'Poste 2'!$G20</f>
        <v>5</v>
      </c>
      <c r="M20" s="56">
        <f>+'Poste 3'!$F20</f>
        <v>22.5</v>
      </c>
      <c r="N20" s="84">
        <f>+'Poste 3'!$G20</f>
        <v>6</v>
      </c>
      <c r="O20" s="56">
        <f>+'Poste 4'!$F20</f>
        <v>31.25</v>
      </c>
      <c r="P20" s="84">
        <f>+'Poste 4'!$G20</f>
        <v>7</v>
      </c>
      <c r="Q20" s="56">
        <f>+'Poste 5'!$F20</f>
        <v>18.75</v>
      </c>
      <c r="R20" s="84">
        <f>+'Poste 5'!$G20</f>
        <v>6</v>
      </c>
      <c r="S20" s="56">
        <f>+'Poste 6'!$F20</f>
        <v>7.5</v>
      </c>
      <c r="T20" s="84">
        <f>+'Poste 6'!$G20</f>
        <v>6</v>
      </c>
      <c r="U20" s="56">
        <f>+'Poste 7'!$F20</f>
        <v>27.5</v>
      </c>
      <c r="V20" s="84">
        <f>+'Poste 7'!$G20</f>
        <v>4</v>
      </c>
      <c r="W20" s="56">
        <f>+'Poste 8'!$F20</f>
        <v>20</v>
      </c>
      <c r="X20" s="84">
        <f>+'Poste 8'!$G20</f>
        <v>2</v>
      </c>
      <c r="Y20" s="56">
        <f>+'Poste 9'!$F20</f>
        <v>33.75</v>
      </c>
      <c r="Z20" s="84">
        <f>+'Poste 9'!$G20</f>
        <v>5</v>
      </c>
      <c r="AA20" s="56">
        <f>+'Poste 10'!$F20</f>
        <v>18.75</v>
      </c>
      <c r="AB20" s="84">
        <f>+'Poste 10'!$G20</f>
        <v>2</v>
      </c>
      <c r="AC20" s="56">
        <f>+'Poste 11'!$F20</f>
        <v>16.25</v>
      </c>
      <c r="AD20" s="84">
        <f>+'Poste 11'!$G20</f>
        <v>2</v>
      </c>
      <c r="AE20" s="56">
        <f>+'Poste 12'!$F20</f>
        <v>7.5</v>
      </c>
      <c r="AF20" s="84">
        <f>+'Poste 12'!$G20</f>
        <v>4</v>
      </c>
      <c r="AG20" s="58"/>
      <c r="AH20" s="94">
        <f>IF(J20="-","-",(+H20+J20+L20+N20+P20+R20+T20+V20+X20+Z20+AB20+AD20+AF20))</f>
        <v>54</v>
      </c>
      <c r="AI20" s="95">
        <f>IF(AH20="-","-",RANK(AH20,$AH$20:$AH$26,1))</f>
        <v>5</v>
      </c>
    </row>
    <row r="21" spans="1:35" x14ac:dyDescent="0.5">
      <c r="A21" s="128" t="str">
        <f>'Poste Tri'!A21</f>
        <v>FSG C. A. VERNIER GYM. II</v>
      </c>
      <c r="B21" s="129">
        <f>'Poste Tri'!B21</f>
        <v>13</v>
      </c>
      <c r="C21" s="130" t="str">
        <f>'Poste Tri'!C21</f>
        <v>B</v>
      </c>
      <c r="D21" s="130" t="str">
        <f>'Poste Tri'!D21</f>
        <v>F</v>
      </c>
      <c r="E21" s="131">
        <f>'Poste Tri'!E21</f>
        <v>8</v>
      </c>
      <c r="F21" s="55"/>
      <c r="G21" s="61">
        <f>+'Poste Tri'!$F21</f>
        <v>0</v>
      </c>
      <c r="H21" s="62" t="str">
        <f>+'Poste Tri'!$G21</f>
        <v>0</v>
      </c>
      <c r="I21" s="61">
        <f>+'Poste 1'!$F21</f>
        <v>8.75</v>
      </c>
      <c r="J21" s="85">
        <f>+'Poste 1'!$G21</f>
        <v>2</v>
      </c>
      <c r="K21" s="61">
        <f>+'Poste 2'!$F21</f>
        <v>43.75</v>
      </c>
      <c r="L21" s="85">
        <f>+'Poste 2'!$G21</f>
        <v>4</v>
      </c>
      <c r="M21" s="61">
        <f>+'Poste 3'!$F21</f>
        <v>35</v>
      </c>
      <c r="N21" s="85">
        <f>+'Poste 3'!$G21</f>
        <v>3</v>
      </c>
      <c r="O21" s="61">
        <f>+'Poste 4'!$F21</f>
        <v>42.5</v>
      </c>
      <c r="P21" s="85">
        <f>+'Poste 4'!$G21</f>
        <v>2</v>
      </c>
      <c r="Q21" s="61">
        <f>+'Poste 5'!$F21</f>
        <v>31.25</v>
      </c>
      <c r="R21" s="85">
        <f>+'Poste 5'!$G21</f>
        <v>2</v>
      </c>
      <c r="S21" s="61">
        <f>+'Poste 6'!$F21</f>
        <v>11.25</v>
      </c>
      <c r="T21" s="85">
        <f>+'Poste 6'!$G21</f>
        <v>2</v>
      </c>
      <c r="U21" s="61">
        <f>+'Poste 7'!$F21</f>
        <v>36.25</v>
      </c>
      <c r="V21" s="85">
        <f>+'Poste 7'!$G21</f>
        <v>1</v>
      </c>
      <c r="W21" s="61">
        <f>+'Poste 8'!$F21</f>
        <v>20</v>
      </c>
      <c r="X21" s="85">
        <f>+'Poste 8'!$G21</f>
        <v>2</v>
      </c>
      <c r="Y21" s="61">
        <f>+'Poste 9'!$F21</f>
        <v>62.5</v>
      </c>
      <c r="Z21" s="85">
        <f>+'Poste 9'!$G21</f>
        <v>1</v>
      </c>
      <c r="AA21" s="61">
        <f>+'Poste 10'!$F21</f>
        <v>18.75</v>
      </c>
      <c r="AB21" s="85">
        <f>+'Poste 10'!$G21</f>
        <v>2</v>
      </c>
      <c r="AC21" s="61">
        <f>+'Poste 11'!$F21</f>
        <v>10</v>
      </c>
      <c r="AD21" s="85">
        <f>+'Poste 11'!$G21</f>
        <v>7</v>
      </c>
      <c r="AE21" s="61">
        <f>+'Poste 12'!$F21</f>
        <v>10</v>
      </c>
      <c r="AF21" s="85">
        <f>+'Poste 12'!$G21</f>
        <v>2</v>
      </c>
      <c r="AG21" s="58"/>
      <c r="AH21" s="96">
        <f>IF(J21="-","-",(+H21+J21+L21+N21+P21+R21+T21+V21+X21+Z21+AB21+AD21+AF21))</f>
        <v>30</v>
      </c>
      <c r="AI21" s="97">
        <f t="shared" ref="AI21:AI26" si="6">IF(AH21="-","-",RANK(AH21,$AH$20:$AH$26,1))</f>
        <v>2</v>
      </c>
    </row>
    <row r="22" spans="1:35" x14ac:dyDescent="0.5">
      <c r="A22" s="128" t="str">
        <f>'Poste Tri'!A22</f>
        <v xml:space="preserve">FSG AIRE-LE-LIGNON </v>
      </c>
      <c r="B22" s="129">
        <f>'Poste Tri'!B22</f>
        <v>14</v>
      </c>
      <c r="C22" s="130" t="str">
        <f>'Poste Tri'!C22</f>
        <v>B</v>
      </c>
      <c r="D22" s="130" t="str">
        <f>'Poste Tri'!D22</f>
        <v>F</v>
      </c>
      <c r="E22" s="131">
        <f>'Poste Tri'!E22</f>
        <v>8</v>
      </c>
      <c r="F22" s="55"/>
      <c r="G22" s="61">
        <f>+'Poste Tri'!$F22</f>
        <v>0</v>
      </c>
      <c r="H22" s="62" t="str">
        <f>+'Poste Tri'!$G22</f>
        <v>0</v>
      </c>
      <c r="I22" s="61">
        <f>+'Poste 1'!$F22</f>
        <v>5</v>
      </c>
      <c r="J22" s="85">
        <f>+'Poste 1'!$G22</f>
        <v>6</v>
      </c>
      <c r="K22" s="61">
        <f>+'Poste 2'!$F22</f>
        <v>56.25</v>
      </c>
      <c r="L22" s="85">
        <f>+'Poste 2'!$G22</f>
        <v>2</v>
      </c>
      <c r="M22" s="61">
        <f>+'Poste 3'!$F22</f>
        <v>23.75</v>
      </c>
      <c r="N22" s="85">
        <f>+'Poste 3'!$G22</f>
        <v>5</v>
      </c>
      <c r="O22" s="61">
        <f>+'Poste 4'!$F22</f>
        <v>41.25</v>
      </c>
      <c r="P22" s="85">
        <f>+'Poste 4'!$G22</f>
        <v>3</v>
      </c>
      <c r="Q22" s="61">
        <f>+'Poste 5'!$F22</f>
        <v>15</v>
      </c>
      <c r="R22" s="85">
        <f>+'Poste 5'!$G22</f>
        <v>7</v>
      </c>
      <c r="S22" s="61">
        <f>+'Poste 6'!$F22</f>
        <v>8.75</v>
      </c>
      <c r="T22" s="85">
        <f>+'Poste 6'!$G22</f>
        <v>4</v>
      </c>
      <c r="U22" s="61">
        <f>+'Poste 7'!$F22</f>
        <v>20</v>
      </c>
      <c r="V22" s="85">
        <f>+'Poste 7'!$G22</f>
        <v>6</v>
      </c>
      <c r="W22" s="61">
        <f>+'Poste 8'!$F22</f>
        <v>13.75</v>
      </c>
      <c r="X22" s="85">
        <f>+'Poste 8'!$G22</f>
        <v>6</v>
      </c>
      <c r="Y22" s="61">
        <f>+'Poste 9'!$F22</f>
        <v>10</v>
      </c>
      <c r="Z22" s="85">
        <f>+'Poste 9'!$G22</f>
        <v>6</v>
      </c>
      <c r="AA22" s="61">
        <f>+'Poste 10'!$F22</f>
        <v>17.5</v>
      </c>
      <c r="AB22" s="85">
        <f>+'Poste 10'!$G22</f>
        <v>4</v>
      </c>
      <c r="AC22" s="61">
        <f>+'Poste 11'!$F22</f>
        <v>12.5</v>
      </c>
      <c r="AD22" s="85">
        <f>+'Poste 11'!$G22</f>
        <v>6</v>
      </c>
      <c r="AE22" s="61">
        <f>+'Poste 12'!$F22</f>
        <v>6.25</v>
      </c>
      <c r="AF22" s="85">
        <f>+'Poste 12'!$G22</f>
        <v>6</v>
      </c>
      <c r="AG22" s="58"/>
      <c r="AH22" s="96">
        <f t="shared" ref="AH22:AH25" si="7">IF(J22="-","-",(+H22+J22+L22+N22+P22+R22+T22+V22+X22+Z22+AB22+AD22+AF22))</f>
        <v>61</v>
      </c>
      <c r="AI22" s="97">
        <f t="shared" si="6"/>
        <v>6</v>
      </c>
    </row>
    <row r="23" spans="1:35" x14ac:dyDescent="0.5">
      <c r="A23" s="128" t="str">
        <f>'Poste Tri'!A23</f>
        <v>ACRO-GENEVE II</v>
      </c>
      <c r="B23" s="129">
        <f>'Poste Tri'!B23</f>
        <v>15</v>
      </c>
      <c r="C23" s="59" t="str">
        <f>'Poste Tri'!C23</f>
        <v>B</v>
      </c>
      <c r="D23" s="59" t="str">
        <f>'Poste Tri'!D23</f>
        <v>F</v>
      </c>
      <c r="E23" s="60">
        <f>'Poste Tri'!E23</f>
        <v>7</v>
      </c>
      <c r="F23" s="55"/>
      <c r="G23" s="61">
        <f>+'Poste Tri'!$F23</f>
        <v>0</v>
      </c>
      <c r="H23" s="62" t="str">
        <f>+'Poste Tri'!$G23</f>
        <v>0</v>
      </c>
      <c r="I23" s="61">
        <f>+'Poste 1'!$F23</f>
        <v>10</v>
      </c>
      <c r="J23" s="85">
        <f>+'Poste 1'!$G23</f>
        <v>1</v>
      </c>
      <c r="K23" s="61">
        <f>+'Poste 2'!$F23</f>
        <v>64.285714285714292</v>
      </c>
      <c r="L23" s="85">
        <f>+'Poste 2'!$G23</f>
        <v>1</v>
      </c>
      <c r="M23" s="61">
        <f>+'Poste 3'!$F23</f>
        <v>38.571428571428569</v>
      </c>
      <c r="N23" s="85">
        <f>+'Poste 3'!$G23</f>
        <v>1</v>
      </c>
      <c r="O23" s="61">
        <f>+'Poste 4'!$F23</f>
        <v>57.142857142857146</v>
      </c>
      <c r="P23" s="85">
        <f>+'Poste 4'!$G23</f>
        <v>1</v>
      </c>
      <c r="Q23" s="61">
        <f>+'Poste 5'!$F23</f>
        <v>28.571428571428573</v>
      </c>
      <c r="R23" s="85">
        <f>+'Poste 5'!$G23</f>
        <v>4</v>
      </c>
      <c r="S23" s="61">
        <f>+'Poste 6'!$F23</f>
        <v>10</v>
      </c>
      <c r="T23" s="85">
        <f>+'Poste 6'!$G23</f>
        <v>3</v>
      </c>
      <c r="U23" s="61">
        <f>+'Poste 7'!$F23</f>
        <v>31.428571428571427</v>
      </c>
      <c r="V23" s="85">
        <f>+'Poste 7'!$G23</f>
        <v>3</v>
      </c>
      <c r="W23" s="61">
        <f>+'Poste 8'!$F23</f>
        <v>30</v>
      </c>
      <c r="X23" s="85">
        <f>+'Poste 8'!$G23</f>
        <v>1</v>
      </c>
      <c r="Y23" s="61">
        <f>+'Poste 9'!$F23</f>
        <v>57.142857142857146</v>
      </c>
      <c r="Z23" s="85">
        <f>+'Poste 9'!$G23</f>
        <v>3</v>
      </c>
      <c r="AA23" s="61">
        <f>+'Poste 10'!$F23</f>
        <v>22.857142857142854</v>
      </c>
      <c r="AB23" s="85">
        <f>+'Poste 10'!$G23</f>
        <v>1</v>
      </c>
      <c r="AC23" s="61">
        <f>+'Poste 11'!$F23</f>
        <v>12.857142857142858</v>
      </c>
      <c r="AD23" s="85">
        <f>+'Poste 11'!$G23</f>
        <v>5</v>
      </c>
      <c r="AE23" s="61">
        <f>+'Poste 12'!$F23</f>
        <v>11.428571428571427</v>
      </c>
      <c r="AF23" s="85">
        <f>+'Poste 12'!$G23</f>
        <v>1</v>
      </c>
      <c r="AG23" s="58"/>
      <c r="AH23" s="96">
        <f t="shared" si="7"/>
        <v>25</v>
      </c>
      <c r="AI23" s="97">
        <f t="shared" si="6"/>
        <v>1</v>
      </c>
    </row>
    <row r="24" spans="1:35" x14ac:dyDescent="0.5">
      <c r="A24" s="128" t="str">
        <f>'Poste Tri'!A24</f>
        <v>FSG GEISENDORF I</v>
      </c>
      <c r="B24" s="140">
        <f>'Poste Tri'!B24</f>
        <v>16</v>
      </c>
      <c r="C24" s="141" t="str">
        <f>'Poste Tri'!C24</f>
        <v>B</v>
      </c>
      <c r="D24" s="141" t="str">
        <f>'Poste Tri'!D24</f>
        <v>F</v>
      </c>
      <c r="E24" s="142">
        <f>'Poste Tri'!E24</f>
        <v>12</v>
      </c>
      <c r="F24" s="55"/>
      <c r="G24" s="61">
        <f>+'Poste Tri'!$F24</f>
        <v>0</v>
      </c>
      <c r="H24" s="62" t="str">
        <f>+'Poste Tri'!$G24</f>
        <v>0</v>
      </c>
      <c r="I24" s="61">
        <f>+'Poste 1'!$F24</f>
        <v>4.166666666666667</v>
      </c>
      <c r="J24" s="85">
        <f>+'Poste 1'!$G24</f>
        <v>7</v>
      </c>
      <c r="K24" s="61">
        <f>+'Poste 2'!$F24</f>
        <v>37.5</v>
      </c>
      <c r="L24" s="85">
        <f>+'Poste 2'!$G24</f>
        <v>7</v>
      </c>
      <c r="M24" s="61">
        <f>+'Poste 3'!$F24</f>
        <v>21.666666666666664</v>
      </c>
      <c r="N24" s="85">
        <f>+'Poste 3'!$G24</f>
        <v>7</v>
      </c>
      <c r="O24" s="61">
        <f>+'Poste 4'!$F24</f>
        <v>34.166666666666664</v>
      </c>
      <c r="P24" s="85">
        <f>+'Poste 4'!$G24</f>
        <v>6</v>
      </c>
      <c r="Q24" s="61">
        <f>+'Poste 5'!$F24</f>
        <v>20</v>
      </c>
      <c r="R24" s="85">
        <f>+'Poste 5'!$G24</f>
        <v>5</v>
      </c>
      <c r="S24" s="61">
        <f>+'Poste 6'!$F24</f>
        <v>7.5</v>
      </c>
      <c r="T24" s="85">
        <f>+'Poste 6'!$G24</f>
        <v>6</v>
      </c>
      <c r="U24" s="61">
        <f>+'Poste 7'!$F24</f>
        <v>17.5</v>
      </c>
      <c r="V24" s="85">
        <f>+'Poste 7'!$G24</f>
        <v>7</v>
      </c>
      <c r="W24" s="61">
        <f>+'Poste 8'!$F24</f>
        <v>11.666666666666668</v>
      </c>
      <c r="X24" s="85">
        <f>+'Poste 8'!$G24</f>
        <v>7</v>
      </c>
      <c r="Y24" s="61">
        <f>+'Poste 9'!$F24</f>
        <v>6.6666666666666661</v>
      </c>
      <c r="Z24" s="85">
        <f>+'Poste 9'!$G24</f>
        <v>7</v>
      </c>
      <c r="AA24" s="61">
        <f>+'Poste 10'!$F24</f>
        <v>12.5</v>
      </c>
      <c r="AB24" s="85">
        <f>+'Poste 10'!$G24</f>
        <v>7</v>
      </c>
      <c r="AC24" s="61">
        <f>+'Poste 11'!$F24</f>
        <v>13.333333333333332</v>
      </c>
      <c r="AD24" s="85">
        <f>+'Poste 11'!$G24</f>
        <v>4</v>
      </c>
      <c r="AE24" s="61">
        <f>+'Poste 12'!$F24</f>
        <v>5.8333333333333339</v>
      </c>
      <c r="AF24" s="85">
        <f>+'Poste 12'!$G24</f>
        <v>7</v>
      </c>
      <c r="AG24" s="58"/>
      <c r="AH24" s="96">
        <f t="shared" si="7"/>
        <v>77</v>
      </c>
      <c r="AI24" s="97">
        <f t="shared" si="6"/>
        <v>7</v>
      </c>
    </row>
    <row r="25" spans="1:35" x14ac:dyDescent="0.5">
      <c r="A25" s="128" t="str">
        <f>'Poste Tri'!A25</f>
        <v>FSG GEISENDORF II</v>
      </c>
      <c r="B25" s="140">
        <f>'Poste Tri'!B25</f>
        <v>17</v>
      </c>
      <c r="C25" s="141" t="str">
        <f>'Poste Tri'!C25</f>
        <v>B</v>
      </c>
      <c r="D25" s="141" t="str">
        <f>'Poste Tri'!D25</f>
        <v>F</v>
      </c>
      <c r="E25" s="142">
        <f>'Poste Tri'!E25</f>
        <v>11</v>
      </c>
      <c r="F25" s="55"/>
      <c r="G25" s="65">
        <f>+'Poste Tri'!$F25</f>
        <v>0</v>
      </c>
      <c r="H25" s="66" t="str">
        <f>+'Poste Tri'!$G25</f>
        <v>0</v>
      </c>
      <c r="I25" s="61">
        <f>+'Poste 1'!$F25</f>
        <v>6.3636363636363633</v>
      </c>
      <c r="J25" s="85">
        <f>+'Poste 1'!$G25</f>
        <v>4</v>
      </c>
      <c r="K25" s="61">
        <f>+'Poste 2'!$F25</f>
        <v>40.909090909090907</v>
      </c>
      <c r="L25" s="85">
        <f>+'Poste 2'!$G25</f>
        <v>6</v>
      </c>
      <c r="M25" s="61">
        <f>+'Poste 3'!$F25</f>
        <v>36.36363636363636</v>
      </c>
      <c r="N25" s="85">
        <f>+'Poste 3'!$G25</f>
        <v>2</v>
      </c>
      <c r="O25" s="61">
        <f>+'Poste 4'!$F25</f>
        <v>38.181818181818187</v>
      </c>
      <c r="P25" s="85">
        <f>+'Poste 4'!$G25</f>
        <v>5</v>
      </c>
      <c r="Q25" s="61">
        <f>+'Poste 5'!$F25</f>
        <v>30</v>
      </c>
      <c r="R25" s="85">
        <f>+'Poste 5'!$G25</f>
        <v>3</v>
      </c>
      <c r="S25" s="61">
        <f>+'Poste 6'!$F25</f>
        <v>13.636363636363635</v>
      </c>
      <c r="T25" s="85">
        <f>+'Poste 6'!$G25</f>
        <v>1</v>
      </c>
      <c r="U25" s="61">
        <f>+'Poste 7'!$F25</f>
        <v>20.909090909090907</v>
      </c>
      <c r="V25" s="85">
        <f>+'Poste 7'!$G25</f>
        <v>5</v>
      </c>
      <c r="W25" s="61">
        <f>+'Poste 8'!$F25</f>
        <v>18.18181818181818</v>
      </c>
      <c r="X25" s="85">
        <f>+'Poste 8'!$G25</f>
        <v>5</v>
      </c>
      <c r="Y25" s="61">
        <f>+'Poste 9'!$F25</f>
        <v>60</v>
      </c>
      <c r="Z25" s="85">
        <f>+'Poste 9'!$G25</f>
        <v>2</v>
      </c>
      <c r="AA25" s="61">
        <f>+'Poste 10'!$F25</f>
        <v>14.545454545454547</v>
      </c>
      <c r="AB25" s="85">
        <f>+'Poste 10'!$G25</f>
        <v>6</v>
      </c>
      <c r="AC25" s="61">
        <f>+'Poste 11'!$F25</f>
        <v>13.636363636363635</v>
      </c>
      <c r="AD25" s="85">
        <f>+'Poste 11'!$G25</f>
        <v>3</v>
      </c>
      <c r="AE25" s="61">
        <f>+'Poste 12'!$F25</f>
        <v>7.2727272727272734</v>
      </c>
      <c r="AF25" s="85">
        <f>+'Poste 12'!$G25</f>
        <v>5</v>
      </c>
      <c r="AG25" s="58"/>
      <c r="AH25" s="96">
        <f t="shared" si="7"/>
        <v>47</v>
      </c>
      <c r="AI25" s="97">
        <f t="shared" si="6"/>
        <v>4</v>
      </c>
    </row>
    <row r="26" spans="1:35" x14ac:dyDescent="0.5">
      <c r="A26" s="145" t="str">
        <f>'Poste Tri'!A26</f>
        <v>FSG MEYRIN III</v>
      </c>
      <c r="B26" s="123">
        <f>'Poste Tri'!B26</f>
        <v>22</v>
      </c>
      <c r="C26" s="63" t="str">
        <f>'Poste Tri'!C26</f>
        <v>B</v>
      </c>
      <c r="D26" s="63" t="str">
        <f>'Poste Tri'!D26</f>
        <v>F</v>
      </c>
      <c r="E26" s="64">
        <f>'Poste Tri'!E26</f>
        <v>8</v>
      </c>
      <c r="F26" s="55"/>
      <c r="G26" s="61">
        <f>+'Poste Tri'!$F31</f>
        <v>0</v>
      </c>
      <c r="H26" s="62" t="str">
        <f>+'Poste Tri'!$G31</f>
        <v>0</v>
      </c>
      <c r="I26" s="65">
        <f>+'Poste 1'!$F26</f>
        <v>7.5</v>
      </c>
      <c r="J26" s="86">
        <f>+'Poste 1'!$G26</f>
        <v>3</v>
      </c>
      <c r="K26" s="65">
        <f>+'Poste 2'!$F26</f>
        <v>55</v>
      </c>
      <c r="L26" s="86">
        <f>+'Poste 2'!$G26</f>
        <v>3</v>
      </c>
      <c r="M26" s="65">
        <f>+'Poste 3'!$F26</f>
        <v>33.75</v>
      </c>
      <c r="N26" s="86">
        <f>+'Poste 3'!$G26</f>
        <v>4</v>
      </c>
      <c r="O26" s="65">
        <f>+'Poste 4'!$F26</f>
        <v>38.75</v>
      </c>
      <c r="P26" s="86">
        <f>+'Poste 4'!$G26</f>
        <v>4</v>
      </c>
      <c r="Q26" s="65">
        <f>+'Poste 5'!$F26</f>
        <v>33.75</v>
      </c>
      <c r="R26" s="86">
        <f>+'Poste 5'!$G26</f>
        <v>1</v>
      </c>
      <c r="S26" s="65">
        <f>+'Poste 6'!$F26</f>
        <v>8.75</v>
      </c>
      <c r="T26" s="86">
        <f>+'Poste 6'!$G26</f>
        <v>4</v>
      </c>
      <c r="U26" s="65">
        <f>+'Poste 7'!$F26</f>
        <v>35</v>
      </c>
      <c r="V26" s="86">
        <f>+'Poste 7'!$G26</f>
        <v>2</v>
      </c>
      <c r="W26" s="65">
        <f>+'Poste 8'!$F26</f>
        <v>20</v>
      </c>
      <c r="X26" s="86">
        <f>+'Poste 8'!$G26</f>
        <v>2</v>
      </c>
      <c r="Y26" s="65">
        <f>+'Poste 9'!$F26</f>
        <v>51.25</v>
      </c>
      <c r="Z26" s="86">
        <f>+'Poste 9'!$G26</f>
        <v>4</v>
      </c>
      <c r="AA26" s="65">
        <f>+'Poste 10'!$F26</f>
        <v>17.5</v>
      </c>
      <c r="AB26" s="86">
        <f>+'Poste 10'!$G26</f>
        <v>4</v>
      </c>
      <c r="AC26" s="65">
        <f>+'Poste 11'!$F26</f>
        <v>22.5</v>
      </c>
      <c r="AD26" s="86">
        <f>+'Poste 11'!$G26</f>
        <v>1</v>
      </c>
      <c r="AE26" s="65">
        <f>+'Poste 12'!$F26</f>
        <v>10</v>
      </c>
      <c r="AF26" s="86">
        <f>+'Poste 12'!$G26</f>
        <v>2</v>
      </c>
      <c r="AG26" s="58"/>
      <c r="AH26" s="98">
        <f>IF(J26="-","-",(+H26+J26+L26+N26+P26+R26+T26+V26+X26+Z26+AB26+AD26+AF26))</f>
        <v>34</v>
      </c>
      <c r="AI26" s="99">
        <f t="shared" si="6"/>
        <v>3</v>
      </c>
    </row>
    <row r="27" spans="1:35" x14ac:dyDescent="0.5">
      <c r="A27" s="50"/>
      <c r="B27" s="30"/>
      <c r="C27" s="29"/>
      <c r="D27" s="31"/>
      <c r="E27" s="32"/>
      <c r="F27" s="22"/>
      <c r="G27" s="28"/>
      <c r="H27" s="28"/>
      <c r="I27" s="28" t="s">
        <v>102</v>
      </c>
      <c r="J27" s="87" t="s">
        <v>102</v>
      </c>
      <c r="K27" s="28" t="s">
        <v>102</v>
      </c>
      <c r="L27" s="87" t="s">
        <v>102</v>
      </c>
      <c r="M27" s="28" t="s">
        <v>102</v>
      </c>
      <c r="N27" s="87" t="s">
        <v>102</v>
      </c>
      <c r="O27" s="28" t="s">
        <v>102</v>
      </c>
      <c r="P27" s="87" t="s">
        <v>102</v>
      </c>
      <c r="Q27" s="28" t="s">
        <v>102</v>
      </c>
      <c r="R27" s="87" t="s">
        <v>102</v>
      </c>
      <c r="S27" s="28" t="s">
        <v>103</v>
      </c>
      <c r="T27" s="87" t="s">
        <v>102</v>
      </c>
      <c r="U27" s="28" t="s">
        <v>102</v>
      </c>
      <c r="V27" s="87" t="s">
        <v>102</v>
      </c>
      <c r="W27" s="28" t="s">
        <v>102</v>
      </c>
      <c r="X27" s="87" t="s">
        <v>102</v>
      </c>
      <c r="Y27" s="28" t="s">
        <v>102</v>
      </c>
      <c r="Z27" s="87" t="s">
        <v>102</v>
      </c>
      <c r="AA27" s="28" t="s">
        <v>102</v>
      </c>
      <c r="AB27" s="87" t="s">
        <v>102</v>
      </c>
      <c r="AC27" s="28" t="s">
        <v>102</v>
      </c>
      <c r="AD27" s="87" t="s">
        <v>103</v>
      </c>
      <c r="AE27" s="28" t="s">
        <v>102</v>
      </c>
      <c r="AF27" s="87" t="s">
        <v>102</v>
      </c>
      <c r="AG27" s="23"/>
      <c r="AH27" s="24"/>
      <c r="AI27" s="100"/>
    </row>
    <row r="28" spans="1:35" x14ac:dyDescent="0.5">
      <c r="A28" s="126" t="str">
        <f>'Poste Tri'!A28</f>
        <v>FSG BERNEX-CONFIGNON III</v>
      </c>
      <c r="B28" s="127">
        <f>'Poste Tri'!B28</f>
        <v>18</v>
      </c>
      <c r="C28" s="53" t="str">
        <f>'Poste Tri'!C28</f>
        <v>B</v>
      </c>
      <c r="D28" s="53" t="str">
        <f>'Poste Tri'!D28</f>
        <v>M</v>
      </c>
      <c r="E28" s="54">
        <f>'Poste Tri'!E28</f>
        <v>6</v>
      </c>
      <c r="F28" s="55"/>
      <c r="G28" s="56">
        <f>+'Poste Tri'!$F28</f>
        <v>0</v>
      </c>
      <c r="H28" s="57" t="str">
        <f>+'Poste Tri'!$G28</f>
        <v>0</v>
      </c>
      <c r="I28" s="56">
        <f>+'Poste 1'!$F28</f>
        <v>8.3333333333333339</v>
      </c>
      <c r="J28" s="84">
        <f>+'Poste 1'!$G28</f>
        <v>2</v>
      </c>
      <c r="K28" s="56">
        <f>+'Poste 2'!$F28</f>
        <v>56.666666666666671</v>
      </c>
      <c r="L28" s="84">
        <f>+'Poste 2'!$G28</f>
        <v>2</v>
      </c>
      <c r="M28" s="56">
        <f>+'Poste 3'!$F28</f>
        <v>31.666666666666664</v>
      </c>
      <c r="N28" s="84">
        <f>+'Poste 3'!$G28</f>
        <v>4</v>
      </c>
      <c r="O28" s="56">
        <f>+'Poste 4'!$F28</f>
        <v>55</v>
      </c>
      <c r="P28" s="84">
        <f>+'Poste 4'!$G28</f>
        <v>1</v>
      </c>
      <c r="Q28" s="56">
        <f>+'Poste 5'!$F28</f>
        <v>33.333333333333336</v>
      </c>
      <c r="R28" s="84">
        <f>+'Poste 5'!$G28</f>
        <v>5</v>
      </c>
      <c r="S28" s="56">
        <f>+'Poste 6'!$F28</f>
        <v>6.6666666666666661</v>
      </c>
      <c r="T28" s="84">
        <f>+'Poste 6'!$G28</f>
        <v>6</v>
      </c>
      <c r="U28" s="56">
        <f>+'Poste 7'!$F28</f>
        <v>35</v>
      </c>
      <c r="V28" s="84">
        <f>+'Poste 7'!$G28</f>
        <v>2</v>
      </c>
      <c r="W28" s="56">
        <f>+'Poste 8'!$F28</f>
        <v>23.333333333333336</v>
      </c>
      <c r="X28" s="84">
        <f>+'Poste 8'!$G28</f>
        <v>2</v>
      </c>
      <c r="Y28" s="56">
        <f>+'Poste 9'!$F28</f>
        <v>26.666666666666664</v>
      </c>
      <c r="Z28" s="84">
        <f>+'Poste 9'!$G28</f>
        <v>5</v>
      </c>
      <c r="AA28" s="56">
        <f>+'Poste 10'!$F28</f>
        <v>25</v>
      </c>
      <c r="AB28" s="84">
        <f>+'Poste 10'!$G28</f>
        <v>1</v>
      </c>
      <c r="AC28" s="56">
        <f>+'Poste 11'!$F28</f>
        <v>21.666666666666664</v>
      </c>
      <c r="AD28" s="84">
        <f>+'Poste 11'!$G28</f>
        <v>3</v>
      </c>
      <c r="AE28" s="56">
        <f>+'Poste 12'!$F28</f>
        <v>11.666666666666668</v>
      </c>
      <c r="AF28" s="84">
        <f>+'Poste 12'!$G28</f>
        <v>1</v>
      </c>
      <c r="AG28" s="58"/>
      <c r="AH28" s="94">
        <f t="shared" ref="AH28:AH29" si="8">IF(J28="-","-",(+H28+J28+L28+N28+P28+R28+T28+V28+X28+Z28+AB28+AD28+AF28))</f>
        <v>34</v>
      </c>
      <c r="AI28" s="95">
        <f>IF(AH28="-","-",RANK(AH28,$AH$28:$AH$33,1))</f>
        <v>2</v>
      </c>
    </row>
    <row r="29" spans="1:35" x14ac:dyDescent="0.5">
      <c r="A29" s="132" t="str">
        <f>'Poste Tri'!A29</f>
        <v>FSG C.H.CHATELAINE II</v>
      </c>
      <c r="B29" s="129">
        <f>'Poste Tri'!B29</f>
        <v>19</v>
      </c>
      <c r="C29" s="59" t="str">
        <f>'Poste Tri'!C29</f>
        <v>B</v>
      </c>
      <c r="D29" s="59" t="str">
        <f>'Poste Tri'!D29</f>
        <v>M</v>
      </c>
      <c r="E29" s="60">
        <f>'Poste Tri'!E29</f>
        <v>6</v>
      </c>
      <c r="F29" s="55"/>
      <c r="G29" s="61">
        <f>+'Poste Tri'!$F29</f>
        <v>0</v>
      </c>
      <c r="H29" s="62" t="str">
        <f>+'Poste Tri'!$G29</f>
        <v>0</v>
      </c>
      <c r="I29" s="61">
        <f>+'Poste 1'!$F29</f>
        <v>8.3333333333333339</v>
      </c>
      <c r="J29" s="85">
        <f>+'Poste 1'!$G29</f>
        <v>2</v>
      </c>
      <c r="K29" s="61">
        <f>+'Poste 2'!$F29</f>
        <v>58.333333333333329</v>
      </c>
      <c r="L29" s="85">
        <f>+'Poste 2'!$G29</f>
        <v>1</v>
      </c>
      <c r="M29" s="61">
        <f>+'Poste 3'!$F29</f>
        <v>38.333333333333336</v>
      </c>
      <c r="N29" s="85">
        <f>+'Poste 3'!$G29</f>
        <v>2</v>
      </c>
      <c r="O29" s="61">
        <f>+'Poste 4'!$F29</f>
        <v>55</v>
      </c>
      <c r="P29" s="85">
        <f>+'Poste 4'!$G29</f>
        <v>1</v>
      </c>
      <c r="Q29" s="61">
        <f>+'Poste 5'!$F29</f>
        <v>40</v>
      </c>
      <c r="R29" s="85">
        <f>+'Poste 5'!$G29</f>
        <v>1</v>
      </c>
      <c r="S29" s="61">
        <f>+'Poste 6'!$F29</f>
        <v>11.666666666666668</v>
      </c>
      <c r="T29" s="85">
        <f>+'Poste 6'!$G29</f>
        <v>3</v>
      </c>
      <c r="U29" s="61">
        <f>+'Poste 7'!$F29</f>
        <v>36.666666666666664</v>
      </c>
      <c r="V29" s="85">
        <f>+'Poste 7'!$G29</f>
        <v>1</v>
      </c>
      <c r="W29" s="61">
        <f>+'Poste 8'!$F29</f>
        <v>20</v>
      </c>
      <c r="X29" s="85">
        <f>+'Poste 8'!$G29</f>
        <v>3</v>
      </c>
      <c r="Y29" s="61">
        <f>+'Poste 9'!$F29</f>
        <v>60</v>
      </c>
      <c r="Z29" s="85">
        <f>+'Poste 9'!$G29</f>
        <v>2</v>
      </c>
      <c r="AA29" s="61">
        <f>+'Poste 10'!$F29</f>
        <v>25</v>
      </c>
      <c r="AB29" s="85">
        <f>+'Poste 10'!$G29</f>
        <v>1</v>
      </c>
      <c r="AC29" s="61">
        <f>+'Poste 11'!$F29</f>
        <v>25</v>
      </c>
      <c r="AD29" s="85">
        <f>+'Poste 11'!$G29</f>
        <v>1</v>
      </c>
      <c r="AE29" s="61">
        <f>+'Poste 12'!$F29</f>
        <v>11.666666666666668</v>
      </c>
      <c r="AF29" s="85">
        <f>+'Poste 12'!$G29</f>
        <v>1</v>
      </c>
      <c r="AG29" s="58"/>
      <c r="AH29" s="96">
        <f t="shared" si="8"/>
        <v>19</v>
      </c>
      <c r="AI29" s="97">
        <f>IF(AH29="-","-",RANK(AH29,$AH$28:$AH$33,1))</f>
        <v>1</v>
      </c>
    </row>
    <row r="30" spans="1:35" x14ac:dyDescent="0.5">
      <c r="A30" s="132" t="str">
        <f>'Poste Tri'!A30</f>
        <v>FSG C. A. VERNIER ATH. II</v>
      </c>
      <c r="B30" s="129">
        <f>'Poste Tri'!B30</f>
        <v>20</v>
      </c>
      <c r="C30" s="59" t="str">
        <f>'Poste Tri'!C30</f>
        <v>B</v>
      </c>
      <c r="D30" s="59" t="str">
        <f>'Poste Tri'!D30</f>
        <v>M</v>
      </c>
      <c r="E30" s="60">
        <f>'Poste Tri'!E30</f>
        <v>8</v>
      </c>
      <c r="F30" s="55"/>
      <c r="G30" s="61"/>
      <c r="H30" s="62"/>
      <c r="I30" s="61">
        <f>+'Poste 1'!$F30</f>
        <v>8.75</v>
      </c>
      <c r="J30" s="85">
        <f>+'Poste 1'!$G30</f>
        <v>1</v>
      </c>
      <c r="K30" s="61">
        <f>+'Poste 2'!$F30</f>
        <v>56.25</v>
      </c>
      <c r="L30" s="85">
        <f>+'Poste 2'!$G30</f>
        <v>3</v>
      </c>
      <c r="M30" s="61">
        <f>+'Poste 3'!$F30</f>
        <v>31.25</v>
      </c>
      <c r="N30" s="85">
        <f>+'Poste 3'!$G30</f>
        <v>5</v>
      </c>
      <c r="O30" s="61">
        <f>+'Poste 4'!$F30</f>
        <v>41.25</v>
      </c>
      <c r="P30" s="85">
        <f>+'Poste 4'!$G30</f>
        <v>5</v>
      </c>
      <c r="Q30" s="61">
        <f>+'Poste 5'!$F30</f>
        <v>22.5</v>
      </c>
      <c r="R30" s="85">
        <f>+'Poste 5'!$G30</f>
        <v>6</v>
      </c>
      <c r="S30" s="61">
        <f>+'Poste 6'!$F30</f>
        <v>8.75</v>
      </c>
      <c r="T30" s="85">
        <f>+'Poste 6'!$G30</f>
        <v>5</v>
      </c>
      <c r="U30" s="61">
        <f>+'Poste 7'!$F30</f>
        <v>25</v>
      </c>
      <c r="V30" s="85">
        <f>+'Poste 7'!$G30</f>
        <v>5</v>
      </c>
      <c r="W30" s="61">
        <f>+'Poste 8'!$F30</f>
        <v>13.75</v>
      </c>
      <c r="X30" s="85">
        <f>+'Poste 8'!$G30</f>
        <v>6</v>
      </c>
      <c r="Y30" s="61">
        <f>+'Poste 9'!$F30</f>
        <v>83.75</v>
      </c>
      <c r="Z30" s="85">
        <f>+'Poste 9'!$G30</f>
        <v>1</v>
      </c>
      <c r="AA30" s="61">
        <f>+'Poste 10'!$F30</f>
        <v>18.75</v>
      </c>
      <c r="AB30" s="85">
        <f>+'Poste 10'!$G30</f>
        <v>3</v>
      </c>
      <c r="AC30" s="61">
        <f>+'Poste 11'!$F30</f>
        <v>18.75</v>
      </c>
      <c r="AD30" s="85">
        <f>+'Poste 11'!$G30</f>
        <v>5</v>
      </c>
      <c r="AE30" s="61">
        <f>+'Poste 12'!$F30</f>
        <v>8.75</v>
      </c>
      <c r="AF30" s="85">
        <f>+'Poste 12'!$G30</f>
        <v>4</v>
      </c>
      <c r="AG30" s="58"/>
      <c r="AH30" s="96">
        <f t="shared" ref="AH30:AH31" si="9">IF(J30="-","-",(+H30+J30+L30+N30+P30+R30+T30+V30+X30+Z30+AB30+AD30+AF30))</f>
        <v>49</v>
      </c>
      <c r="AI30" s="97">
        <f>IF(AH30="-","-",RANK(AH30,$AH$28:$AH$33,1))</f>
        <v>5</v>
      </c>
    </row>
    <row r="31" spans="1:35" x14ac:dyDescent="0.5">
      <c r="A31" s="132" t="str">
        <f>'Poste Tri'!A31</f>
        <v>FSG GENEVE-VILLE</v>
      </c>
      <c r="B31" s="129">
        <f>'Poste Tri'!B31</f>
        <v>21</v>
      </c>
      <c r="C31" s="59" t="str">
        <f>'Poste Tri'!C31</f>
        <v>B</v>
      </c>
      <c r="D31" s="59" t="str">
        <f>'Poste Tri'!D31</f>
        <v>M</v>
      </c>
      <c r="E31" s="60">
        <f>'Poste Tri'!E31</f>
        <v>8</v>
      </c>
      <c r="F31" s="55"/>
      <c r="G31" s="61">
        <f>+'Poste Tri'!$F30</f>
        <v>0</v>
      </c>
      <c r="H31" s="62" t="str">
        <f>+'Poste Tri'!$G30</f>
        <v>0</v>
      </c>
      <c r="I31" s="61">
        <f>+'Poste 1'!$F31</f>
        <v>7.5</v>
      </c>
      <c r="J31" s="85">
        <f>+'Poste 1'!$G31</f>
        <v>4</v>
      </c>
      <c r="K31" s="61">
        <f>+'Poste 2'!$F31</f>
        <v>55</v>
      </c>
      <c r="L31" s="85">
        <f>+'Poste 2'!$G31</f>
        <v>5</v>
      </c>
      <c r="M31" s="61">
        <f>+'Poste 3'!$F31</f>
        <v>30</v>
      </c>
      <c r="N31" s="85">
        <f>+'Poste 3'!$G31</f>
        <v>6</v>
      </c>
      <c r="O31" s="61">
        <f>+'Poste 4'!$F31</f>
        <v>40</v>
      </c>
      <c r="P31" s="85">
        <f>+'Poste 4'!$G31</f>
        <v>6</v>
      </c>
      <c r="Q31" s="61">
        <f>+'Poste 5'!$F31</f>
        <v>36.25</v>
      </c>
      <c r="R31" s="85">
        <f>+'Poste 5'!$G31</f>
        <v>2</v>
      </c>
      <c r="S31" s="61">
        <f>+'Poste 6'!$F31</f>
        <v>10</v>
      </c>
      <c r="T31" s="85">
        <f>+'Poste 6'!$G31</f>
        <v>4</v>
      </c>
      <c r="U31" s="61">
        <f>+'Poste 7'!$F31</f>
        <v>31.25</v>
      </c>
      <c r="V31" s="85">
        <f>+'Poste 7'!$G31</f>
        <v>3</v>
      </c>
      <c r="W31" s="61">
        <f>+'Poste 8'!$F31</f>
        <v>20</v>
      </c>
      <c r="X31" s="85">
        <f>+'Poste 8'!$G31</f>
        <v>3</v>
      </c>
      <c r="Y31" s="61">
        <f>+'Poste 9'!$F31</f>
        <v>13.75</v>
      </c>
      <c r="Z31" s="85">
        <f>+'Poste 9'!$G31</f>
        <v>6</v>
      </c>
      <c r="AA31" s="61">
        <f>+'Poste 10'!$F31</f>
        <v>17.5</v>
      </c>
      <c r="AB31" s="85">
        <f>+'Poste 10'!$G31</f>
        <v>6</v>
      </c>
      <c r="AC31" s="61">
        <f>+'Poste 11'!$F31</f>
        <v>22.5</v>
      </c>
      <c r="AD31" s="85">
        <f>+'Poste 11'!$G31</f>
        <v>2</v>
      </c>
      <c r="AE31" s="61">
        <f>+'Poste 12'!$F31</f>
        <v>8.75</v>
      </c>
      <c r="AF31" s="85">
        <f>+'Poste 12'!$G31</f>
        <v>4</v>
      </c>
      <c r="AG31" s="58"/>
      <c r="AH31" s="96">
        <f t="shared" si="9"/>
        <v>51</v>
      </c>
      <c r="AI31" s="97">
        <f t="shared" ref="AI31:AI33" si="10">IF(AH31="-","-",RANK(AH31,$AH$28:$AH$33,1))</f>
        <v>6</v>
      </c>
    </row>
    <row r="32" spans="1:35" ht="13.05" customHeight="1" x14ac:dyDescent="0.5">
      <c r="A32" s="132" t="str">
        <f>'Poste Tri'!A32</f>
        <v>ACRO-GENEVE III</v>
      </c>
      <c r="B32" s="129">
        <f>'Poste Tri'!B32</f>
        <v>23</v>
      </c>
      <c r="C32" s="59" t="str">
        <f>'Poste Tri'!C32</f>
        <v>B</v>
      </c>
      <c r="D32" s="59" t="str">
        <f>'Poste Tri'!D32</f>
        <v>M</v>
      </c>
      <c r="E32" s="60">
        <f>'Poste Tri'!E32</f>
        <v>8</v>
      </c>
      <c r="F32" s="55"/>
      <c r="G32" s="61">
        <f>+'Poste Tri'!$F26</f>
        <v>0</v>
      </c>
      <c r="H32" s="62" t="str">
        <f>+'Poste Tri'!$G26</f>
        <v>0</v>
      </c>
      <c r="I32" s="61">
        <f>+'Poste 1'!$F32</f>
        <v>7.5</v>
      </c>
      <c r="J32" s="85">
        <f>+'Poste 1'!$G32</f>
        <v>4</v>
      </c>
      <c r="K32" s="61">
        <f>+'Poste 2'!$F32</f>
        <v>56.25</v>
      </c>
      <c r="L32" s="85">
        <f>+'Poste 2'!$G32</f>
        <v>3</v>
      </c>
      <c r="M32" s="61">
        <f>+'Poste 3'!$F32</f>
        <v>38.75</v>
      </c>
      <c r="N32" s="85">
        <f>+'Poste 3'!$G32</f>
        <v>1</v>
      </c>
      <c r="O32" s="61">
        <f>+'Poste 4'!$F32</f>
        <v>47.5</v>
      </c>
      <c r="P32" s="85">
        <f>+'Poste 4'!$G32</f>
        <v>3</v>
      </c>
      <c r="Q32" s="61">
        <f>+'Poste 5'!$F32</f>
        <v>36.25</v>
      </c>
      <c r="R32" s="85">
        <f>+'Poste 5'!$G32</f>
        <v>2</v>
      </c>
      <c r="S32" s="61">
        <f>+'Poste 6'!$F32</f>
        <v>12.5</v>
      </c>
      <c r="T32" s="85">
        <f>+'Poste 6'!$G32</f>
        <v>1</v>
      </c>
      <c r="U32" s="61">
        <f>+'Poste 7'!$F32</f>
        <v>31.25</v>
      </c>
      <c r="V32" s="85">
        <f>+'Poste 7'!$G32</f>
        <v>3</v>
      </c>
      <c r="W32" s="61">
        <f>+'Poste 8'!$F32</f>
        <v>25</v>
      </c>
      <c r="X32" s="85">
        <f>+'Poste 8'!$G32</f>
        <v>1</v>
      </c>
      <c r="Y32" s="61">
        <f>+'Poste 9'!$F32</f>
        <v>43.75</v>
      </c>
      <c r="Z32" s="85">
        <f>+'Poste 9'!$G32</f>
        <v>4</v>
      </c>
      <c r="AA32" s="61">
        <f>+'Poste 10'!$F32</f>
        <v>18.75</v>
      </c>
      <c r="AB32" s="85">
        <f>+'Poste 10'!$G32</f>
        <v>3</v>
      </c>
      <c r="AC32" s="61">
        <f>+'Poste 11'!$F32</f>
        <v>13.75</v>
      </c>
      <c r="AD32" s="85">
        <f>+'Poste 11'!$G32</f>
        <v>6</v>
      </c>
      <c r="AE32" s="61">
        <f>+'Poste 12'!$F32</f>
        <v>8.75</v>
      </c>
      <c r="AF32" s="85">
        <f>+'Poste 12'!$G32</f>
        <v>4</v>
      </c>
      <c r="AG32" s="58"/>
      <c r="AH32" s="96">
        <f t="shared" ref="AH32:AH33" si="11">IF(J32="-","-",(+H32+J32+L32+N32+P32+R32+T32+V32+X32+Z32+AB32+AD32+AF32))</f>
        <v>35</v>
      </c>
      <c r="AI32" s="97">
        <f t="shared" si="10"/>
        <v>3</v>
      </c>
    </row>
    <row r="33" spans="1:35" x14ac:dyDescent="0.5">
      <c r="A33" s="122" t="str">
        <f>'Poste Tri'!A33</f>
        <v>GROUP. SPORTIF CHANCY II</v>
      </c>
      <c r="B33" s="133">
        <f>'Poste Tri'!B33</f>
        <v>24</v>
      </c>
      <c r="C33" s="134" t="str">
        <f>'Poste Tri'!C33</f>
        <v>B</v>
      </c>
      <c r="D33" s="134" t="str">
        <f>'Poste Tri'!D33</f>
        <v>M</v>
      </c>
      <c r="E33" s="135">
        <f>'Poste Tri'!E33</f>
        <v>8</v>
      </c>
      <c r="F33" s="55"/>
      <c r="G33" s="65">
        <f>+'Poste Tri'!$F33</f>
        <v>0</v>
      </c>
      <c r="H33" s="66" t="str">
        <f>+'Poste Tri'!$G33</f>
        <v>0</v>
      </c>
      <c r="I33" s="65">
        <f>+'Poste 1'!$F33</f>
        <v>7.5</v>
      </c>
      <c r="J33" s="86">
        <f>+'Poste 1'!$G33</f>
        <v>4</v>
      </c>
      <c r="K33" s="65">
        <f>+'Poste 2'!$F33</f>
        <v>53.75</v>
      </c>
      <c r="L33" s="86">
        <f>+'Poste 2'!$G33</f>
        <v>6</v>
      </c>
      <c r="M33" s="65">
        <f>+'Poste 3'!$F33</f>
        <v>36.25</v>
      </c>
      <c r="N33" s="86">
        <f>+'Poste 3'!$G33</f>
        <v>3</v>
      </c>
      <c r="O33" s="65">
        <f>+'Poste 4'!$F33</f>
        <v>47.5</v>
      </c>
      <c r="P33" s="86">
        <f>+'Poste 4'!$G33</f>
        <v>3</v>
      </c>
      <c r="Q33" s="65">
        <f>+'Poste 5'!$F33</f>
        <v>36.25</v>
      </c>
      <c r="R33" s="86">
        <f>+'Poste 5'!$G33</f>
        <v>2</v>
      </c>
      <c r="S33" s="65">
        <f>+'Poste 6'!$F33</f>
        <v>12.5</v>
      </c>
      <c r="T33" s="86">
        <f>+'Poste 6'!$G33</f>
        <v>1</v>
      </c>
      <c r="U33" s="65">
        <f>+'Poste 7'!$F33</f>
        <v>25</v>
      </c>
      <c r="V33" s="86">
        <f>+'Poste 7'!$G33</f>
        <v>5</v>
      </c>
      <c r="W33" s="65">
        <f>+'Poste 8'!$F33</f>
        <v>18.75</v>
      </c>
      <c r="X33" s="86">
        <f>+'Poste 8'!$G33</f>
        <v>5</v>
      </c>
      <c r="Y33" s="65">
        <f>+'Poste 9'!$F33</f>
        <v>52.5</v>
      </c>
      <c r="Z33" s="86">
        <f>+'Poste 9'!$G33</f>
        <v>3</v>
      </c>
      <c r="AA33" s="65">
        <f>+'Poste 10'!$F33</f>
        <v>18.75</v>
      </c>
      <c r="AB33" s="86">
        <f>+'Poste 10'!$G33</f>
        <v>3</v>
      </c>
      <c r="AC33" s="65">
        <f>+'Poste 11'!$F33</f>
        <v>20</v>
      </c>
      <c r="AD33" s="86">
        <f>+'Poste 11'!$G33</f>
        <v>4</v>
      </c>
      <c r="AE33" s="65">
        <f>+'Poste 12'!$F33</f>
        <v>10</v>
      </c>
      <c r="AF33" s="86">
        <f>+'Poste 12'!$G33</f>
        <v>3</v>
      </c>
      <c r="AG33" s="58"/>
      <c r="AH33" s="96">
        <f t="shared" si="11"/>
        <v>42</v>
      </c>
      <c r="AI33" s="97">
        <f t="shared" si="10"/>
        <v>4</v>
      </c>
    </row>
    <row r="34" spans="1:35" x14ac:dyDescent="0.5">
      <c r="A34" s="51"/>
      <c r="B34" s="24"/>
      <c r="C34" s="28"/>
      <c r="D34" s="28"/>
      <c r="E34" s="25"/>
      <c r="F34" s="22"/>
      <c r="G34" s="28"/>
      <c r="H34" s="28"/>
      <c r="I34" s="28" t="s">
        <v>102</v>
      </c>
      <c r="J34" s="87" t="s">
        <v>102</v>
      </c>
      <c r="K34" s="28" t="s">
        <v>102</v>
      </c>
      <c r="L34" s="87" t="s">
        <v>102</v>
      </c>
      <c r="M34" s="28" t="s">
        <v>102</v>
      </c>
      <c r="N34" s="87" t="s">
        <v>102</v>
      </c>
      <c r="O34" s="28" t="s">
        <v>102</v>
      </c>
      <c r="P34" s="87" t="s">
        <v>102</v>
      </c>
      <c r="Q34" s="28" t="s">
        <v>102</v>
      </c>
      <c r="R34" s="87" t="s">
        <v>102</v>
      </c>
      <c r="S34" s="28" t="s">
        <v>103</v>
      </c>
      <c r="T34" s="87" t="s">
        <v>102</v>
      </c>
      <c r="U34" s="28" t="s">
        <v>102</v>
      </c>
      <c r="V34" s="87" t="s">
        <v>102</v>
      </c>
      <c r="W34" s="28" t="s">
        <v>102</v>
      </c>
      <c r="X34" s="87" t="s">
        <v>102</v>
      </c>
      <c r="Y34" s="28" t="s">
        <v>102</v>
      </c>
      <c r="Z34" s="87" t="s">
        <v>102</v>
      </c>
      <c r="AA34" s="28" t="s">
        <v>102</v>
      </c>
      <c r="AB34" s="87" t="s">
        <v>102</v>
      </c>
      <c r="AC34" s="28" t="s">
        <v>102</v>
      </c>
      <c r="AD34" s="87" t="s">
        <v>103</v>
      </c>
      <c r="AE34" s="28" t="s">
        <v>102</v>
      </c>
      <c r="AF34" s="87" t="s">
        <v>102</v>
      </c>
      <c r="AG34" s="23"/>
      <c r="AH34" s="24"/>
      <c r="AI34" s="100"/>
    </row>
    <row r="35" spans="1:35" x14ac:dyDescent="0.5">
      <c r="A35" s="126" t="str">
        <f>'Poste Tri'!A35</f>
        <v>FSG BERNEX-CONFIGNON I</v>
      </c>
      <c r="B35" s="127">
        <f>'Poste Tri'!B35</f>
        <v>25</v>
      </c>
      <c r="C35" s="53" t="str">
        <f>'Poste Tri'!C35</f>
        <v>E</v>
      </c>
      <c r="D35" s="53">
        <f>'Poste Tri'!D35</f>
        <v>0</v>
      </c>
      <c r="E35" s="54">
        <f>'Poste Tri'!E35</f>
        <v>9</v>
      </c>
      <c r="F35" s="55"/>
      <c r="G35" s="56">
        <f>+'Poste Tri'!$F35</f>
        <v>0</v>
      </c>
      <c r="H35" s="57" t="str">
        <f>+'Poste Tri'!$G35</f>
        <v>0</v>
      </c>
      <c r="I35" s="56">
        <f>+'Poste 1'!$F35</f>
        <v>8.8888888888888893</v>
      </c>
      <c r="J35" s="84">
        <f>+'Poste 1'!$G35</f>
        <v>1</v>
      </c>
      <c r="K35" s="56">
        <f>+'Poste 2'!$F35</f>
        <v>46.666666666666671</v>
      </c>
      <c r="L35" s="84">
        <f>+'Poste 2'!$G35</f>
        <v>3</v>
      </c>
      <c r="M35" s="56">
        <f>+'Poste 3'!$F35</f>
        <v>27.777777777777779</v>
      </c>
      <c r="N35" s="84">
        <f>+'Poste 3'!$G35</f>
        <v>3</v>
      </c>
      <c r="O35" s="56">
        <f>+'Poste 4'!$F35</f>
        <v>51.111111111111107</v>
      </c>
      <c r="P35" s="84">
        <f>+'Poste 4'!$G35</f>
        <v>1</v>
      </c>
      <c r="Q35" s="56">
        <f>+'Poste 5'!$F35</f>
        <v>18.888888888888889</v>
      </c>
      <c r="R35" s="84">
        <f>+'Poste 5'!$G35</f>
        <v>5</v>
      </c>
      <c r="S35" s="68">
        <f>+'Poste 6'!$F35</f>
        <v>8.8888888888888893</v>
      </c>
      <c r="T35" s="84">
        <f>+'Poste 6'!$G35</f>
        <v>4</v>
      </c>
      <c r="U35" s="56">
        <f>+'Poste 7'!$F35</f>
        <v>25.555555555555554</v>
      </c>
      <c r="V35" s="84">
        <f>+'Poste 7'!$G35</f>
        <v>3</v>
      </c>
      <c r="W35" s="56">
        <f>+'Poste 8'!$F35</f>
        <v>20</v>
      </c>
      <c r="X35" s="84">
        <f>+'Poste 8'!$G35</f>
        <v>1</v>
      </c>
      <c r="Y35" s="56">
        <f>+'Poste 9'!$F35</f>
        <v>132.22222222222223</v>
      </c>
      <c r="Z35" s="84">
        <f>+'Poste 9'!$G35</f>
        <v>2</v>
      </c>
      <c r="AA35" s="56">
        <f>+'Poste 10'!$F35</f>
        <v>17.777777777777779</v>
      </c>
      <c r="AB35" s="84">
        <f>+'Poste 10'!$G35</f>
        <v>1</v>
      </c>
      <c r="AC35" s="56">
        <f>+'Poste 11'!$F35</f>
        <v>17.777777777777779</v>
      </c>
      <c r="AD35" s="84">
        <f>+'Poste 11'!$G35</f>
        <v>2</v>
      </c>
      <c r="AE35" s="56">
        <f>+'Poste 12'!$F35</f>
        <v>7.7777777777777777</v>
      </c>
      <c r="AF35" s="84">
        <f>+'Poste 12'!$G35</f>
        <v>2</v>
      </c>
      <c r="AG35" s="58"/>
      <c r="AH35" s="94">
        <f>IF(J35="-","-",(+H35+J35+L35+N35+P35+R35+T35+V35+X35+Z35+AB35+AD35+AF35))</f>
        <v>28</v>
      </c>
      <c r="AI35" s="95">
        <f>IF(AH35="-","-",RANK(AH35,$AH$35:$AH$39,1))</f>
        <v>2</v>
      </c>
    </row>
    <row r="36" spans="1:35" x14ac:dyDescent="0.5">
      <c r="A36" s="128" t="str">
        <f>'Poste Tri'!A36</f>
        <v>FSG BERNEX-CONFIGNON II</v>
      </c>
      <c r="B36" s="129">
        <f>'Poste Tri'!B36</f>
        <v>26</v>
      </c>
      <c r="C36" s="130" t="str">
        <f>'Poste Tri'!C36</f>
        <v>E</v>
      </c>
      <c r="D36" s="130">
        <f>'Poste Tri'!D36</f>
        <v>0</v>
      </c>
      <c r="E36" s="131">
        <f>'Poste Tri'!E36</f>
        <v>9</v>
      </c>
      <c r="F36" s="55"/>
      <c r="G36" s="61">
        <f>+'Poste Tri'!$F36</f>
        <v>0</v>
      </c>
      <c r="H36" s="62" t="str">
        <f>+'Poste Tri'!$G36</f>
        <v>0</v>
      </c>
      <c r="I36" s="61">
        <f>+'Poste 1'!$F36</f>
        <v>7.7777777777777777</v>
      </c>
      <c r="J36" s="85">
        <f>+'Poste 1'!$G36</f>
        <v>3</v>
      </c>
      <c r="K36" s="61">
        <f>+'Poste 2'!$F36</f>
        <v>37.777777777777779</v>
      </c>
      <c r="L36" s="85">
        <f>+'Poste 2'!$G36</f>
        <v>5</v>
      </c>
      <c r="M36" s="61">
        <f>+'Poste 3'!$F36</f>
        <v>27.777777777777779</v>
      </c>
      <c r="N36" s="85">
        <f>+'Poste 3'!$G36</f>
        <v>3</v>
      </c>
      <c r="O36" s="61">
        <f>+'Poste 4'!$F36</f>
        <v>36.666666666666664</v>
      </c>
      <c r="P36" s="85">
        <f>+'Poste 4'!$G36</f>
        <v>3</v>
      </c>
      <c r="Q36" s="61">
        <f>+'Poste 5'!$F36</f>
        <v>26.666666666666664</v>
      </c>
      <c r="R36" s="85">
        <f>+'Poste 5'!$G36</f>
        <v>4</v>
      </c>
      <c r="S36" s="69">
        <f>+'Poste 6'!$F36</f>
        <v>10</v>
      </c>
      <c r="T36" s="85">
        <f>+'Poste 6'!$G36</f>
        <v>1</v>
      </c>
      <c r="U36" s="61">
        <f>+'Poste 7'!$F36</f>
        <v>26.666666666666664</v>
      </c>
      <c r="V36" s="85">
        <f>+'Poste 7'!$G36</f>
        <v>2</v>
      </c>
      <c r="W36" s="61">
        <f>+'Poste 8'!$F36</f>
        <v>17.777777777777779</v>
      </c>
      <c r="X36" s="85">
        <f>+'Poste 8'!$G36</f>
        <v>2</v>
      </c>
      <c r="Y36" s="61">
        <f>+'Poste 9'!$F36</f>
        <v>56.666666666666671</v>
      </c>
      <c r="Z36" s="85">
        <f>+'Poste 9'!$G36</f>
        <v>3</v>
      </c>
      <c r="AA36" s="61">
        <f>+'Poste 10'!$F36</f>
        <v>16.666666666666668</v>
      </c>
      <c r="AB36" s="85">
        <f>+'Poste 10'!$G36</f>
        <v>4</v>
      </c>
      <c r="AC36" s="61">
        <f>+'Poste 11'!$F36</f>
        <v>17.777777777777779</v>
      </c>
      <c r="AD36" s="85">
        <f>+'Poste 11'!$G36</f>
        <v>2</v>
      </c>
      <c r="AE36" s="61">
        <f>+'Poste 12'!$F36</f>
        <v>7.7777777777777777</v>
      </c>
      <c r="AF36" s="85">
        <f>+'Poste 12'!$G36</f>
        <v>2</v>
      </c>
      <c r="AG36" s="58"/>
      <c r="AH36" s="96">
        <f t="shared" ref="AH36:AH39" si="12">IF(J36="-","-",(+H36+J36+L36+N36+P36+R36+T36+V36+X36+Z36+AB36+AD36+AF36))</f>
        <v>34</v>
      </c>
      <c r="AI36" s="97">
        <f t="shared" ref="AI36:AI39" si="13">IF(AH36="-","-",RANK(AH36,$AH$35:$AH$39,1))</f>
        <v>3</v>
      </c>
    </row>
    <row r="37" spans="1:35" x14ac:dyDescent="0.5">
      <c r="A37" s="128" t="str">
        <f>'Poste Tri'!A37</f>
        <v>FSG LANCY III</v>
      </c>
      <c r="B37" s="129">
        <f>'Poste Tri'!B37</f>
        <v>27</v>
      </c>
      <c r="C37" s="130" t="str">
        <f>'Poste Tri'!C37</f>
        <v>E</v>
      </c>
      <c r="D37" s="130">
        <f>'Poste Tri'!D37</f>
        <v>0</v>
      </c>
      <c r="E37" s="131">
        <f>'Poste Tri'!E37</f>
        <v>8</v>
      </c>
      <c r="F37" s="55"/>
      <c r="G37" s="61">
        <f>+'Poste Tri'!$F37</f>
        <v>0</v>
      </c>
      <c r="H37" s="62" t="str">
        <f>+'Poste Tri'!$G37</f>
        <v>0</v>
      </c>
      <c r="I37" s="61">
        <f>+'Poste 1'!$F37</f>
        <v>8.75</v>
      </c>
      <c r="J37" s="85">
        <f>+'Poste 1'!$G37</f>
        <v>2</v>
      </c>
      <c r="K37" s="61">
        <f>+'Poste 2'!$F37</f>
        <v>56.25</v>
      </c>
      <c r="L37" s="85">
        <f>+'Poste 2'!$G37</f>
        <v>1</v>
      </c>
      <c r="M37" s="61">
        <f>+'Poste 3'!$F37</f>
        <v>27.5</v>
      </c>
      <c r="N37" s="85">
        <f>+'Poste 3'!$G37</f>
        <v>5</v>
      </c>
      <c r="O37" s="61">
        <f>+'Poste 4'!$F37</f>
        <v>42.5</v>
      </c>
      <c r="P37" s="85">
        <f>+'Poste 4'!$G37</f>
        <v>2</v>
      </c>
      <c r="Q37" s="61">
        <f>+'Poste 5'!$F37</f>
        <v>36.25</v>
      </c>
      <c r="R37" s="85">
        <f>+'Poste 5'!$G37</f>
        <v>1</v>
      </c>
      <c r="S37" s="69">
        <f>+'Poste 6'!$F37</f>
        <v>10</v>
      </c>
      <c r="T37" s="85">
        <f>+'Poste 6'!$G37</f>
        <v>1</v>
      </c>
      <c r="U37" s="61">
        <f>+'Poste 7'!$F37</f>
        <v>31.25</v>
      </c>
      <c r="V37" s="85">
        <f>+'Poste 7'!$G37</f>
        <v>1</v>
      </c>
      <c r="W37" s="61">
        <f>+'Poste 8'!$F37</f>
        <v>17.5</v>
      </c>
      <c r="X37" s="85">
        <f>+'Poste 8'!$G37</f>
        <v>3</v>
      </c>
      <c r="Y37" s="61">
        <f>+'Poste 9'!$F37</f>
        <v>187.5</v>
      </c>
      <c r="Z37" s="85">
        <f>+'Poste 9'!$G37</f>
        <v>1</v>
      </c>
      <c r="AA37" s="61">
        <f>+'Poste 10'!$F37</f>
        <v>17.5</v>
      </c>
      <c r="AB37" s="85">
        <f>+'Poste 10'!$G37</f>
        <v>2</v>
      </c>
      <c r="AC37" s="61">
        <f>+'Poste 11'!$F37</f>
        <v>22.5</v>
      </c>
      <c r="AD37" s="85">
        <f>+'Poste 11'!$G37</f>
        <v>1</v>
      </c>
      <c r="AE37" s="61">
        <f>+'Poste 12'!$F37</f>
        <v>7.5</v>
      </c>
      <c r="AF37" s="85">
        <f>+'Poste 12'!$G37</f>
        <v>4</v>
      </c>
      <c r="AG37" s="58"/>
      <c r="AH37" s="96">
        <f t="shared" si="12"/>
        <v>24</v>
      </c>
      <c r="AI37" s="97">
        <f t="shared" si="13"/>
        <v>1</v>
      </c>
    </row>
    <row r="38" spans="1:35" x14ac:dyDescent="0.5">
      <c r="A38" s="128" t="str">
        <f>'Poste Tri'!A38</f>
        <v>FSG GENEVE-VILLE DAMES</v>
      </c>
      <c r="B38" s="129">
        <f>'Poste Tri'!B38</f>
        <v>28</v>
      </c>
      <c r="C38" s="130" t="str">
        <f>'Poste Tri'!C38</f>
        <v>E</v>
      </c>
      <c r="D38" s="130">
        <f>'Poste Tri'!D38</f>
        <v>0</v>
      </c>
      <c r="E38" s="131">
        <f>'Poste Tri'!E38</f>
        <v>9</v>
      </c>
      <c r="F38" s="55"/>
      <c r="G38" s="61">
        <f>+'Poste Tri'!$F38</f>
        <v>0</v>
      </c>
      <c r="H38" s="62" t="str">
        <f>+'Poste Tri'!$G38</f>
        <v>0</v>
      </c>
      <c r="I38" s="61">
        <f>+'Poste 1'!$F38</f>
        <v>5.5555555555555554</v>
      </c>
      <c r="J38" s="85">
        <f>+'Poste 1'!$G38</f>
        <v>4</v>
      </c>
      <c r="K38" s="61">
        <f>+'Poste 2'!$F38</f>
        <v>50</v>
      </c>
      <c r="L38" s="85">
        <f>+'Poste 2'!$G38</f>
        <v>2</v>
      </c>
      <c r="M38" s="61">
        <f>+'Poste 3'!$F38</f>
        <v>28.888888888888889</v>
      </c>
      <c r="N38" s="85">
        <f>+'Poste 3'!$G38</f>
        <v>2</v>
      </c>
      <c r="O38" s="61">
        <f>+'Poste 4'!$F38</f>
        <v>32.222222222222221</v>
      </c>
      <c r="P38" s="85">
        <f>+'Poste 4'!$G38</f>
        <v>4</v>
      </c>
      <c r="Q38" s="61">
        <f>+'Poste 5'!$F38</f>
        <v>34.444444444444443</v>
      </c>
      <c r="R38" s="85">
        <f>+'Poste 5'!$G38</f>
        <v>2</v>
      </c>
      <c r="S38" s="69">
        <f>+'Poste 6'!$F38</f>
        <v>8.8888888888888893</v>
      </c>
      <c r="T38" s="85">
        <f>+'Poste 6'!$G38</f>
        <v>4</v>
      </c>
      <c r="U38" s="61">
        <f>+'Poste 7'!$F38</f>
        <v>22.222222222222221</v>
      </c>
      <c r="V38" s="85">
        <f>+'Poste 7'!$G38</f>
        <v>5</v>
      </c>
      <c r="W38" s="61">
        <f>+'Poste 8'!$F38</f>
        <v>13.333333333333332</v>
      </c>
      <c r="X38" s="85">
        <f>+'Poste 8'!$G38</f>
        <v>5</v>
      </c>
      <c r="Y38" s="61">
        <f>+'Poste 9'!$F38</f>
        <v>28.888888888888889</v>
      </c>
      <c r="Z38" s="85">
        <f>+'Poste 9'!$G38</f>
        <v>5</v>
      </c>
      <c r="AA38" s="61">
        <f>+'Poste 10'!$F38</f>
        <v>14.444444444444445</v>
      </c>
      <c r="AB38" s="85">
        <f>+'Poste 10'!$G38</f>
        <v>5</v>
      </c>
      <c r="AC38" s="61">
        <f>+'Poste 11'!$F38</f>
        <v>12.222222222222223</v>
      </c>
      <c r="AD38" s="85">
        <f>+'Poste 11'!$G38</f>
        <v>5</v>
      </c>
      <c r="AE38" s="61">
        <f>+'Poste 12'!$F38</f>
        <v>6.6666666666666661</v>
      </c>
      <c r="AF38" s="85">
        <f>+'Poste 12'!$G38</f>
        <v>5</v>
      </c>
      <c r="AG38" s="58"/>
      <c r="AH38" s="96">
        <f t="shared" si="12"/>
        <v>48</v>
      </c>
      <c r="AI38" s="97">
        <f t="shared" si="13"/>
        <v>5</v>
      </c>
    </row>
    <row r="39" spans="1:35" x14ac:dyDescent="0.5">
      <c r="A39" s="122" t="str">
        <f>'Poste Tri'!A39</f>
        <v>FSG GEISENDORF III</v>
      </c>
      <c r="B39" s="123">
        <f>'Poste Tri'!B39</f>
        <v>29</v>
      </c>
      <c r="C39" s="124" t="str">
        <f>'Poste Tri'!C39</f>
        <v>E</v>
      </c>
      <c r="D39" s="124">
        <f>'Poste Tri'!D39</f>
        <v>0</v>
      </c>
      <c r="E39" s="125">
        <f>'Poste Tri'!E39</f>
        <v>11</v>
      </c>
      <c r="F39" s="55"/>
      <c r="G39" s="61">
        <f>+'Poste Tri'!$F39</f>
        <v>0</v>
      </c>
      <c r="H39" s="62" t="str">
        <f>+'Poste Tri'!$G39</f>
        <v>0</v>
      </c>
      <c r="I39" s="65">
        <f>+'Poste 1'!$F39</f>
        <v>4.545454545454545</v>
      </c>
      <c r="J39" s="86">
        <f>+'Poste 1'!$G39</f>
        <v>5</v>
      </c>
      <c r="K39" s="65">
        <f>+'Poste 2'!$F39</f>
        <v>40.909090909090907</v>
      </c>
      <c r="L39" s="86">
        <f>+'Poste 2'!$G39</f>
        <v>4</v>
      </c>
      <c r="M39" s="65">
        <f>+'Poste 3'!$F39</f>
        <v>29.090909090909093</v>
      </c>
      <c r="N39" s="86">
        <f>+'Poste 3'!$G39</f>
        <v>1</v>
      </c>
      <c r="O39" s="65">
        <f>+'Poste 4'!$F39</f>
        <v>24.545454545454547</v>
      </c>
      <c r="P39" s="86">
        <f>+'Poste 4'!$G39</f>
        <v>5</v>
      </c>
      <c r="Q39" s="65">
        <f>+'Poste 5'!$F39</f>
        <v>32.727272727272727</v>
      </c>
      <c r="R39" s="86">
        <f>+'Poste 5'!$G39</f>
        <v>3</v>
      </c>
      <c r="S39" s="70">
        <f>+'Poste 6'!$F39</f>
        <v>9.0909090909090899</v>
      </c>
      <c r="T39" s="86">
        <f>+'Poste 6'!$G39</f>
        <v>3</v>
      </c>
      <c r="U39" s="65">
        <f>+'Poste 7'!$F39</f>
        <v>24.545454545454547</v>
      </c>
      <c r="V39" s="86">
        <f>+'Poste 7'!$G39</f>
        <v>4</v>
      </c>
      <c r="W39" s="65">
        <f>+'Poste 8'!$F39</f>
        <v>13.636363636363635</v>
      </c>
      <c r="X39" s="86">
        <f>+'Poste 8'!$G39</f>
        <v>4</v>
      </c>
      <c r="Y39" s="65">
        <f>+'Poste 9'!$F39</f>
        <v>36.36363636363636</v>
      </c>
      <c r="Z39" s="86">
        <f>+'Poste 9'!$G39</f>
        <v>4</v>
      </c>
      <c r="AA39" s="65">
        <f>+'Poste 10'!$F39</f>
        <v>17.272727272727273</v>
      </c>
      <c r="AB39" s="86">
        <f>+'Poste 10'!$G39</f>
        <v>3</v>
      </c>
      <c r="AC39" s="65">
        <f>+'Poste 11'!$F39</f>
        <v>12.727272727272727</v>
      </c>
      <c r="AD39" s="86">
        <f>+'Poste 11'!$G39</f>
        <v>4</v>
      </c>
      <c r="AE39" s="65">
        <f>+'Poste 12'!$F39</f>
        <v>8.1818181818181817</v>
      </c>
      <c r="AF39" s="86">
        <f>+'Poste 12'!$G39</f>
        <v>1</v>
      </c>
      <c r="AG39" s="58"/>
      <c r="AH39" s="98">
        <f t="shared" si="12"/>
        <v>41</v>
      </c>
      <c r="AI39" s="99">
        <f t="shared" si="13"/>
        <v>4</v>
      </c>
    </row>
    <row r="40" spans="1:35" ht="15" customHeight="1" x14ac:dyDescent="0.5">
      <c r="A40" s="50"/>
      <c r="B40" s="24"/>
      <c r="C40" s="26"/>
      <c r="D40" s="27"/>
      <c r="E40" s="26"/>
      <c r="F40" s="22"/>
      <c r="G40" s="28"/>
      <c r="H40" s="28"/>
      <c r="I40" s="28" t="s">
        <v>102</v>
      </c>
      <c r="J40" s="87" t="s">
        <v>102</v>
      </c>
      <c r="K40" s="28" t="s">
        <v>102</v>
      </c>
      <c r="L40" s="87" t="s">
        <v>102</v>
      </c>
      <c r="M40" s="28" t="s">
        <v>102</v>
      </c>
      <c r="N40" s="87" t="s">
        <v>102</v>
      </c>
      <c r="O40" s="28" t="s">
        <v>102</v>
      </c>
      <c r="P40" s="87" t="s">
        <v>102</v>
      </c>
      <c r="Q40" s="28" t="s">
        <v>102</v>
      </c>
      <c r="R40" s="87" t="s">
        <v>102</v>
      </c>
      <c r="S40" s="28" t="s">
        <v>103</v>
      </c>
      <c r="T40" s="87" t="s">
        <v>102</v>
      </c>
      <c r="U40" s="28" t="s">
        <v>102</v>
      </c>
      <c r="V40" s="87" t="s">
        <v>102</v>
      </c>
      <c r="W40" s="28" t="s">
        <v>102</v>
      </c>
      <c r="X40" s="87" t="s">
        <v>102</v>
      </c>
      <c r="Y40" s="28" t="s">
        <v>102</v>
      </c>
      <c r="Z40" s="87" t="s">
        <v>102</v>
      </c>
      <c r="AA40" s="28" t="s">
        <v>102</v>
      </c>
      <c r="AB40" s="87" t="s">
        <v>102</v>
      </c>
      <c r="AC40" s="28" t="s">
        <v>102</v>
      </c>
      <c r="AD40" s="87" t="s">
        <v>103</v>
      </c>
      <c r="AE40" s="28" t="s">
        <v>102</v>
      </c>
      <c r="AF40" s="87" t="s">
        <v>102</v>
      </c>
      <c r="AG40" s="23"/>
      <c r="AH40" s="101"/>
      <c r="AI40" s="102"/>
    </row>
    <row r="41" spans="1:35" x14ac:dyDescent="0.5">
      <c r="A41" s="162" t="str">
        <f>'Poste Tri'!A41</f>
        <v>ACRO-GENEVE IV</v>
      </c>
      <c r="B41" s="163">
        <f>'Poste Tri'!B41</f>
        <v>30</v>
      </c>
      <c r="C41" s="164" t="str">
        <f>'Poste Tri'!C41</f>
        <v>C</v>
      </c>
      <c r="D41" s="164" t="str">
        <f>'Poste Tri'!D41</f>
        <v>F</v>
      </c>
      <c r="E41" s="165">
        <f>'Poste Tri'!E41</f>
        <v>9</v>
      </c>
      <c r="F41" s="55"/>
      <c r="G41" s="61">
        <f>+'Poste Tri'!$F41</f>
        <v>0</v>
      </c>
      <c r="H41" s="62" t="str">
        <f>+'Poste Tri'!$G41</f>
        <v>0</v>
      </c>
      <c r="I41" s="159">
        <f>+'Poste 1'!$F41</f>
        <v>7.7777777777777777</v>
      </c>
      <c r="J41" s="160">
        <f>+'Poste 1'!$G41</f>
        <v>1</v>
      </c>
      <c r="K41" s="159">
        <f>+'Poste 2'!$F41</f>
        <v>50</v>
      </c>
      <c r="L41" s="160">
        <f>+'Poste 2'!$G41</f>
        <v>1</v>
      </c>
      <c r="M41" s="159">
        <f>+'Poste 3'!$F41</f>
        <v>27.777777777777779</v>
      </c>
      <c r="N41" s="160">
        <f>+'Poste 3'!$G41</f>
        <v>1</v>
      </c>
      <c r="O41" s="159">
        <f>+'Poste 4'!$F41</f>
        <v>46.666666666666671</v>
      </c>
      <c r="P41" s="160">
        <f>+'Poste 4'!$G41</f>
        <v>1</v>
      </c>
      <c r="Q41" s="159">
        <f>+'Poste 5'!$F41</f>
        <v>31.111111111111111</v>
      </c>
      <c r="R41" s="160">
        <f>+'Poste 5'!$G41</f>
        <v>1</v>
      </c>
      <c r="S41" s="161">
        <f>+'Poste 6'!$F41</f>
        <v>11.111111111111111</v>
      </c>
      <c r="T41" s="160">
        <f>+'Poste 6'!$G41</f>
        <v>1</v>
      </c>
      <c r="U41" s="159">
        <f>+'Poste 7'!$F41</f>
        <v>33.333333333333336</v>
      </c>
      <c r="V41" s="160">
        <f>+'Poste 7'!$G41</f>
        <v>1</v>
      </c>
      <c r="W41" s="159">
        <f>+'Poste 8'!$F41</f>
        <v>25.555555555555554</v>
      </c>
      <c r="X41" s="160">
        <f>+'Poste 8'!$G41</f>
        <v>1</v>
      </c>
      <c r="Y41" s="159">
        <f>+'Poste 9'!$F41</f>
        <v>100</v>
      </c>
      <c r="Z41" s="160">
        <f>+'Poste 9'!$G41</f>
        <v>1</v>
      </c>
      <c r="AA41" s="159">
        <f>+'Poste 10'!$F41</f>
        <v>17.777777777777779</v>
      </c>
      <c r="AB41" s="160">
        <f>+'Poste 10'!$G41</f>
        <v>1</v>
      </c>
      <c r="AC41" s="159">
        <f>+'Poste 11'!$F41</f>
        <v>15.555555555555555</v>
      </c>
      <c r="AD41" s="160">
        <f>+'Poste 11'!$G41</f>
        <v>1</v>
      </c>
      <c r="AE41" s="159">
        <f>+'Poste 12'!$F41</f>
        <v>8.8888888888888893</v>
      </c>
      <c r="AF41" s="160">
        <f>+'Poste 12'!$G41</f>
        <v>1</v>
      </c>
      <c r="AG41" s="58"/>
      <c r="AH41" s="98">
        <f t="shared" ref="AH41" si="14">IF(J41="-","-",(+H41+J41+L41+N41+P41+R41+T41+V41+X41+Z41+AB41+AD41+AF41))</f>
        <v>12</v>
      </c>
      <c r="AI41" s="99">
        <f>IF(AH41="-","-",RANK(AH41,$AH$41:$AH$42,1))</f>
        <v>1</v>
      </c>
    </row>
    <row r="42" spans="1:35" ht="15" customHeight="1" x14ac:dyDescent="0.5">
      <c r="A42" s="50"/>
      <c r="B42" s="24"/>
      <c r="C42" s="26"/>
      <c r="D42" s="27"/>
      <c r="E42" s="26"/>
      <c r="F42" s="22"/>
      <c r="G42" s="28"/>
      <c r="H42" s="28"/>
      <c r="I42" s="28" t="s">
        <v>102</v>
      </c>
      <c r="J42" s="87" t="s">
        <v>102</v>
      </c>
      <c r="K42" s="28" t="s">
        <v>102</v>
      </c>
      <c r="L42" s="87" t="s">
        <v>102</v>
      </c>
      <c r="M42" s="28" t="s">
        <v>102</v>
      </c>
      <c r="N42" s="87" t="s">
        <v>102</v>
      </c>
      <c r="O42" s="28" t="s">
        <v>102</v>
      </c>
      <c r="P42" s="87" t="s">
        <v>102</v>
      </c>
      <c r="Q42" s="28" t="s">
        <v>102</v>
      </c>
      <c r="R42" s="87" t="s">
        <v>102</v>
      </c>
      <c r="S42" s="28" t="s">
        <v>103</v>
      </c>
      <c r="T42" s="87" t="s">
        <v>102</v>
      </c>
      <c r="U42" s="28" t="s">
        <v>102</v>
      </c>
      <c r="V42" s="87" t="s">
        <v>102</v>
      </c>
      <c r="W42" s="28" t="s">
        <v>102</v>
      </c>
      <c r="X42" s="87" t="s">
        <v>102</v>
      </c>
      <c r="Y42" s="28" t="s">
        <v>102</v>
      </c>
      <c r="Z42" s="87" t="s">
        <v>102</v>
      </c>
      <c r="AA42" s="28" t="s">
        <v>102</v>
      </c>
      <c r="AB42" s="87" t="s">
        <v>102</v>
      </c>
      <c r="AC42" s="28" t="s">
        <v>102</v>
      </c>
      <c r="AD42" s="87" t="s">
        <v>103</v>
      </c>
      <c r="AE42" s="28" t="s">
        <v>102</v>
      </c>
      <c r="AF42" s="87" t="s">
        <v>102</v>
      </c>
      <c r="AG42" s="23"/>
      <c r="AH42" s="101"/>
      <c r="AI42" s="102"/>
    </row>
    <row r="43" spans="1:35" x14ac:dyDescent="0.5">
      <c r="A43" s="52"/>
      <c r="C43" s="12"/>
      <c r="D43" s="12"/>
      <c r="E43" s="12"/>
    </row>
    <row r="44" spans="1:35" ht="15.3" x14ac:dyDescent="0.5">
      <c r="A44" s="52"/>
      <c r="C44" s="12"/>
      <c r="D44" s="13"/>
      <c r="E44" s="12"/>
    </row>
    <row r="45" spans="1:35" ht="15.3" x14ac:dyDescent="0.5">
      <c r="A45" s="52"/>
      <c r="C45" s="12"/>
      <c r="D45" s="13"/>
      <c r="E45" s="12"/>
    </row>
    <row r="46" spans="1:35" ht="15.3" x14ac:dyDescent="0.5">
      <c r="A46" s="52"/>
      <c r="C46" s="12"/>
      <c r="D46" s="13"/>
      <c r="E46" s="12"/>
    </row>
    <row r="47" spans="1:35" x14ac:dyDescent="0.5">
      <c r="A47" s="52"/>
      <c r="C47" s="12"/>
      <c r="D47" s="12"/>
      <c r="E47" s="12"/>
    </row>
    <row r="48" spans="1:35" ht="15.3" x14ac:dyDescent="0.5">
      <c r="A48" s="52"/>
      <c r="C48" s="12"/>
      <c r="D48" s="13"/>
      <c r="E48" s="12"/>
    </row>
    <row r="49" spans="1:5" x14ac:dyDescent="0.5">
      <c r="A49" s="52"/>
      <c r="C49" s="12"/>
      <c r="D49" s="12"/>
      <c r="E49" s="12"/>
    </row>
    <row r="50" spans="1:5" x14ac:dyDescent="0.5">
      <c r="A50" s="52"/>
      <c r="C50" s="12"/>
      <c r="D50" s="12"/>
      <c r="E50" s="12"/>
    </row>
    <row r="51" spans="1:5" ht="15.3" x14ac:dyDescent="0.5">
      <c r="A51" s="52"/>
      <c r="C51" s="12"/>
      <c r="D51" s="13"/>
      <c r="E51" s="12"/>
    </row>
    <row r="52" spans="1:5" x14ac:dyDescent="0.5">
      <c r="A52" s="52"/>
      <c r="C52" s="12"/>
      <c r="D52" s="12"/>
      <c r="E52" s="12"/>
    </row>
    <row r="53" spans="1:5" x14ac:dyDescent="0.5">
      <c r="A53" s="52"/>
      <c r="C53" s="12"/>
      <c r="D53" s="12"/>
      <c r="E53" s="12"/>
    </row>
    <row r="54" spans="1:5" x14ac:dyDescent="0.5">
      <c r="A54" s="52"/>
      <c r="C54" s="12"/>
      <c r="D54" s="12"/>
      <c r="E54" s="12"/>
    </row>
    <row r="55" spans="1:5" x14ac:dyDescent="0.5">
      <c r="A55" s="52"/>
      <c r="C55" s="12"/>
      <c r="D55" s="12"/>
      <c r="E55" s="12"/>
    </row>
    <row r="56" spans="1:5" ht="15.3" x14ac:dyDescent="0.5">
      <c r="A56" s="52"/>
      <c r="C56" s="12"/>
      <c r="D56" s="13"/>
      <c r="E56" s="12"/>
    </row>
    <row r="57" spans="1:5" x14ac:dyDescent="0.5">
      <c r="A57" s="52"/>
      <c r="C57" s="12"/>
      <c r="D57" s="12"/>
      <c r="E57" s="12"/>
    </row>
    <row r="58" spans="1:5" x14ac:dyDescent="0.5">
      <c r="A58" s="52"/>
      <c r="C58" s="12"/>
      <c r="D58" s="12"/>
      <c r="E58" s="12"/>
    </row>
    <row r="59" spans="1:5" x14ac:dyDescent="0.5">
      <c r="A59" s="52"/>
      <c r="C59" s="12"/>
      <c r="D59" s="12"/>
      <c r="E59" s="12"/>
    </row>
    <row r="60" spans="1:5" x14ac:dyDescent="0.5">
      <c r="A60" s="52"/>
      <c r="C60" s="12"/>
      <c r="D60" s="12"/>
      <c r="E60" s="12"/>
    </row>
    <row r="61" spans="1:5" x14ac:dyDescent="0.5">
      <c r="A61" s="52"/>
      <c r="C61" s="12"/>
      <c r="D61" s="12"/>
      <c r="E61" s="12"/>
    </row>
    <row r="62" spans="1:5" x14ac:dyDescent="0.5">
      <c r="A62" s="52"/>
      <c r="C62" s="12"/>
      <c r="D62" s="12"/>
      <c r="E62" s="12"/>
    </row>
    <row r="64" spans="1:5" x14ac:dyDescent="0.5">
      <c r="C64" s="9"/>
      <c r="D64" s="9"/>
    </row>
    <row r="65" spans="3:3" x14ac:dyDescent="0.5">
      <c r="C65" s="12"/>
    </row>
    <row r="66" spans="3:3" x14ac:dyDescent="0.5">
      <c r="C66" s="12"/>
    </row>
    <row r="67" spans="3:3" x14ac:dyDescent="0.5">
      <c r="C67" s="12"/>
    </row>
    <row r="68" spans="3:3" x14ac:dyDescent="0.5">
      <c r="C68" s="12"/>
    </row>
    <row r="69" spans="3:3" x14ac:dyDescent="0.5">
      <c r="C69" s="12"/>
    </row>
    <row r="70" spans="3:3" x14ac:dyDescent="0.5">
      <c r="C70" s="12"/>
    </row>
    <row r="71" spans="3:3" x14ac:dyDescent="0.5">
      <c r="C71" s="12"/>
    </row>
    <row r="72" spans="3:3" x14ac:dyDescent="0.5">
      <c r="C72" s="12"/>
    </row>
    <row r="73" spans="3:3" x14ac:dyDescent="0.5">
      <c r="C73" s="12"/>
    </row>
    <row r="74" spans="3:3" x14ac:dyDescent="0.5">
      <c r="C74" s="12"/>
    </row>
    <row r="75" spans="3:3" x14ac:dyDescent="0.5">
      <c r="C75" s="12"/>
    </row>
    <row r="76" spans="3:3" x14ac:dyDescent="0.5">
      <c r="C76" s="12"/>
    </row>
  </sheetData>
  <customSheetViews>
    <customSheetView guid="{7D47536B-B73F-11DA-AD36-0011951C7BE5}" scale="78" fitToPage="1" showRuler="0">
      <pane xSplit="4" ySplit="5" topLeftCell="E6" activePane="bottomRight" state="frozen"/>
      <selection pane="bottomRight" activeCell="E6" sqref="E6"/>
      <pageMargins left="0.19685039370078741" right="0.19685039370078741" top="0.27559055118110237" bottom="0.39370078740157483" header="0" footer="0"/>
      <pageSetup paperSize="9" scale="70" fitToHeight="2" orientation="landscape" horizontalDpi="4294967293" verticalDpi="4294967293"/>
      <headerFooter alignWithMargins="0">
        <oddFooter>&amp;L
&amp;G
20.MAI 2012&amp;R&amp;G
Page &amp;P de &amp;N</oddFooter>
      </headerFooter>
    </customSheetView>
    <customSheetView guid="{7AE4B263-35D5-4E25-B7B2-565E5123C2E7}" scale="74" showRuler="0">
      <pane xSplit="4" ySplit="6" topLeftCell="E7" activePane="bottomRight" state="frozen"/>
      <selection pane="bottomRight" activeCell="AH8" sqref="AH8:AH10"/>
      <rowBreaks count="1" manualBreakCount="1">
        <brk id="35" max="16383" man="1"/>
      </rowBreaks>
      <pageMargins left="0.19685039370078741" right="0.19685039370078741" top="0.27559055118110237" bottom="0.39370078740157483" header="0" footer="0"/>
      <printOptions horizontalCentered="1"/>
      <pageSetup paperSize="9" scale="70" fitToHeight="2" orientation="landscape" horizontalDpi="4294967293" verticalDpi="4294967293"/>
      <headerFooter alignWithMargins="0">
        <oddFooter>&amp;L
&amp;G
20.MAI 2012&amp;R&amp;G
Page &amp;P de &amp;N</oddFooter>
      </headerFooter>
    </customSheetView>
  </customSheetViews>
  <mergeCells count="19">
    <mergeCell ref="AH3:AI3"/>
    <mergeCell ref="I3:J3"/>
    <mergeCell ref="M3:N3"/>
    <mergeCell ref="O3:P3"/>
    <mergeCell ref="K3:L3"/>
    <mergeCell ref="U3:V3"/>
    <mergeCell ref="W3:X3"/>
    <mergeCell ref="Y3:Z3"/>
    <mergeCell ref="AH2:AI2"/>
    <mergeCell ref="U2:AF2"/>
    <mergeCell ref="I2:T2"/>
    <mergeCell ref="G2:H2"/>
    <mergeCell ref="A1:AI1"/>
    <mergeCell ref="G3:H3"/>
    <mergeCell ref="AE3:AF3"/>
    <mergeCell ref="Q3:R3"/>
    <mergeCell ref="S3:T3"/>
    <mergeCell ref="AA3:AB3"/>
    <mergeCell ref="AC3:AD3"/>
  </mergeCells>
  <phoneticPr fontId="0" type="noConversion"/>
  <conditionalFormatting sqref="I7:AF42">
    <cfRule type="cellIs" dxfId="8" priority="5" operator="equal">
      <formula>0</formula>
    </cfRule>
  </conditionalFormatting>
  <conditionalFormatting sqref="I7:AF39">
    <cfRule type="cellIs" dxfId="7" priority="4" operator="equal">
      <formula>1</formula>
    </cfRule>
  </conditionalFormatting>
  <conditionalFormatting sqref="I7:AI41">
    <cfRule type="cellIs" dxfId="0" priority="3" operator="equal">
      <formula>1</formula>
    </cfRule>
    <cfRule type="cellIs" dxfId="1" priority="2" operator="equal">
      <formula>2</formula>
    </cfRule>
    <cfRule type="cellIs" dxfId="2" priority="1" operator="equal">
      <formula>3</formula>
    </cfRule>
  </conditionalFormatting>
  <printOptions horizontalCentered="1"/>
  <pageMargins left="0.19685039370078741" right="0.19685039370078741" top="0.27559055118110237" bottom="0.39370078740157483" header="0" footer="0"/>
  <pageSetup paperSize="9" scale="70" fitToHeight="2" orientation="landscape" r:id="rId1"/>
  <headerFooter alignWithMargins="0">
    <oddFooter>&amp;L&amp;D à &amp;T&amp;RPage &amp;P de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907A-85EE-4223-B729-3FE5EC850C85}">
  <dimension ref="A2:J44"/>
  <sheetViews>
    <sheetView workbookViewId="0">
      <selection activeCell="J12" sqref="J12:J13"/>
    </sheetView>
  </sheetViews>
  <sheetFormatPr baseColWidth="10" defaultRowHeight="12.3" x14ac:dyDescent="0.4"/>
  <cols>
    <col min="2" max="2" width="30.33203125" bestFit="1" customWidth="1"/>
    <col min="3" max="3" width="10.33203125" customWidth="1"/>
    <col min="4" max="6" width="13.5546875" customWidth="1"/>
    <col min="7" max="7" width="11.44140625" customWidth="1"/>
    <col min="9" max="9" width="11.44140625" customWidth="1"/>
    <col min="10" max="10" width="26.77734375" bestFit="1" customWidth="1"/>
  </cols>
  <sheetData>
    <row r="2" spans="2:6" ht="15" x14ac:dyDescent="0.4">
      <c r="B2" s="18" t="s">
        <v>55</v>
      </c>
      <c r="C2" s="18"/>
      <c r="D2" s="18" t="s">
        <v>56</v>
      </c>
      <c r="E2" s="18" t="s">
        <v>57</v>
      </c>
      <c r="F2" s="18" t="s">
        <v>58</v>
      </c>
    </row>
    <row r="3" spans="2:6" s="15" customFormat="1" ht="14.1" x14ac:dyDescent="0.4">
      <c r="B3" s="16" t="s">
        <v>39</v>
      </c>
      <c r="C3" s="16">
        <v>1</v>
      </c>
      <c r="D3" s="16" t="s">
        <v>4</v>
      </c>
      <c r="E3" s="16" t="s">
        <v>6</v>
      </c>
      <c r="F3" s="16">
        <v>10</v>
      </c>
    </row>
    <row r="4" spans="2:6" s="15" customFormat="1" ht="14.1" x14ac:dyDescent="0.4">
      <c r="B4" s="16" t="s">
        <v>40</v>
      </c>
      <c r="C4" s="16">
        <v>2</v>
      </c>
      <c r="D4" s="16" t="s">
        <v>4</v>
      </c>
      <c r="E4" s="16" t="s">
        <v>6</v>
      </c>
      <c r="F4" s="16">
        <v>10</v>
      </c>
    </row>
    <row r="5" spans="2:6" s="15" customFormat="1" ht="14.1" x14ac:dyDescent="0.4">
      <c r="B5" s="16" t="s">
        <v>51</v>
      </c>
      <c r="C5" s="16">
        <v>3</v>
      </c>
      <c r="D5" s="16" t="s">
        <v>4</v>
      </c>
      <c r="E5" s="16" t="s">
        <v>6</v>
      </c>
      <c r="F5" s="16">
        <v>8</v>
      </c>
    </row>
    <row r="6" spans="2:6" s="15" customFormat="1" ht="14.1" x14ac:dyDescent="0.4">
      <c r="B6" s="16" t="s">
        <v>42</v>
      </c>
      <c r="C6" s="16">
        <v>4</v>
      </c>
      <c r="D6" s="16" t="s">
        <v>4</v>
      </c>
      <c r="E6" s="16" t="s">
        <v>6</v>
      </c>
      <c r="F6" s="16">
        <v>10</v>
      </c>
    </row>
    <row r="7" spans="2:6" s="15" customFormat="1" ht="14.1" x14ac:dyDescent="0.4">
      <c r="B7" s="16"/>
      <c r="C7" s="16"/>
      <c r="D7" s="16"/>
      <c r="E7" s="16"/>
      <c r="F7" s="16"/>
    </row>
    <row r="8" spans="2:6" s="15" customFormat="1" ht="14.1" x14ac:dyDescent="0.4">
      <c r="B8" s="16" t="s">
        <v>37</v>
      </c>
      <c r="C8" s="16">
        <v>5</v>
      </c>
      <c r="D8" s="16" t="s">
        <v>4</v>
      </c>
      <c r="E8" s="16" t="s">
        <v>7</v>
      </c>
      <c r="F8" s="16">
        <v>9</v>
      </c>
    </row>
    <row r="9" spans="2:6" s="15" customFormat="1" ht="14.1" x14ac:dyDescent="0.4">
      <c r="B9" s="16" t="s">
        <v>66</v>
      </c>
      <c r="C9" s="16">
        <v>6</v>
      </c>
      <c r="D9" s="16" t="s">
        <v>4</v>
      </c>
      <c r="E9" s="16" t="s">
        <v>7</v>
      </c>
      <c r="F9" s="16">
        <v>8</v>
      </c>
    </row>
    <row r="10" spans="2:6" s="15" customFormat="1" ht="14.1" x14ac:dyDescent="0.4">
      <c r="B10" s="16" t="s">
        <v>68</v>
      </c>
      <c r="C10" s="16">
        <v>7</v>
      </c>
      <c r="D10" s="16" t="s">
        <v>4</v>
      </c>
      <c r="E10" s="16" t="s">
        <v>7</v>
      </c>
      <c r="F10" s="16">
        <v>8</v>
      </c>
    </row>
    <row r="11" spans="2:6" s="15" customFormat="1" ht="14.1" x14ac:dyDescent="0.4">
      <c r="B11" s="16" t="s">
        <v>41</v>
      </c>
      <c r="C11" s="16">
        <v>8</v>
      </c>
      <c r="D11" s="16" t="s">
        <v>4</v>
      </c>
      <c r="E11" s="16" t="s">
        <v>7</v>
      </c>
      <c r="F11" s="16">
        <v>10</v>
      </c>
    </row>
    <row r="12" spans="2:6" s="15" customFormat="1" ht="14.1" x14ac:dyDescent="0.4">
      <c r="B12" s="16" t="s">
        <v>48</v>
      </c>
      <c r="C12" s="16">
        <v>9</v>
      </c>
      <c r="D12" s="16" t="s">
        <v>4</v>
      </c>
      <c r="E12" s="16" t="s">
        <v>7</v>
      </c>
      <c r="F12" s="16">
        <v>9</v>
      </c>
    </row>
    <row r="13" spans="2:6" s="15" customFormat="1" ht="15.3" x14ac:dyDescent="0.4">
      <c r="B13" s="16" t="s">
        <v>70</v>
      </c>
      <c r="C13" s="16">
        <v>10</v>
      </c>
      <c r="D13" s="16" t="s">
        <v>4</v>
      </c>
      <c r="E13" s="17" t="s">
        <v>7</v>
      </c>
      <c r="F13" s="16">
        <v>8</v>
      </c>
    </row>
    <row r="14" spans="2:6" s="15" customFormat="1" ht="14.1" x14ac:dyDescent="0.4">
      <c r="B14" s="16" t="s">
        <v>78</v>
      </c>
      <c r="C14" s="16">
        <v>11</v>
      </c>
      <c r="D14" s="16" t="s">
        <v>4</v>
      </c>
      <c r="E14" s="16" t="s">
        <v>7</v>
      </c>
      <c r="F14" s="16">
        <v>8</v>
      </c>
    </row>
    <row r="15" spans="2:6" s="15" customFormat="1" ht="14.1" x14ac:dyDescent="0.4">
      <c r="B15" s="16"/>
      <c r="C15" s="16"/>
      <c r="D15" s="16"/>
      <c r="E15" s="16"/>
      <c r="F15" s="16"/>
    </row>
    <row r="16" spans="2:6" ht="14.1" x14ac:dyDescent="0.4">
      <c r="B16" s="16" t="s">
        <v>43</v>
      </c>
      <c r="C16" s="16">
        <v>12</v>
      </c>
      <c r="D16" s="16" t="s">
        <v>5</v>
      </c>
      <c r="E16" s="16" t="s">
        <v>6</v>
      </c>
      <c r="F16" s="16">
        <v>8</v>
      </c>
    </row>
    <row r="17" spans="2:6" ht="14.1" x14ac:dyDescent="0.4">
      <c r="B17" s="16" t="s">
        <v>49</v>
      </c>
      <c r="C17" s="16">
        <v>13</v>
      </c>
      <c r="D17" s="16" t="s">
        <v>5</v>
      </c>
      <c r="E17" s="16" t="s">
        <v>6</v>
      </c>
      <c r="F17" s="16">
        <v>9</v>
      </c>
    </row>
    <row r="18" spans="2:6" s="15" customFormat="1" ht="14.1" x14ac:dyDescent="0.4">
      <c r="B18" s="16" t="s">
        <v>69</v>
      </c>
      <c r="C18" s="16">
        <v>14</v>
      </c>
      <c r="D18" s="16" t="s">
        <v>5</v>
      </c>
      <c r="E18" s="16" t="s">
        <v>6</v>
      </c>
      <c r="F18" s="16">
        <v>12</v>
      </c>
    </row>
    <row r="19" spans="2:6" ht="14.1" x14ac:dyDescent="0.4">
      <c r="B19" s="16" t="s">
        <v>71</v>
      </c>
      <c r="C19" s="16">
        <v>15</v>
      </c>
      <c r="D19" s="16" t="s">
        <v>5</v>
      </c>
      <c r="E19" s="16" t="s">
        <v>6</v>
      </c>
      <c r="F19" s="16">
        <v>8</v>
      </c>
    </row>
    <row r="20" spans="2:6" ht="15.3" x14ac:dyDescent="0.4">
      <c r="B20" s="16" t="s">
        <v>53</v>
      </c>
      <c r="C20" s="16">
        <v>16</v>
      </c>
      <c r="D20" s="16" t="s">
        <v>5</v>
      </c>
      <c r="E20" s="17" t="s">
        <v>6</v>
      </c>
      <c r="F20" s="16">
        <v>9</v>
      </c>
    </row>
    <row r="21" spans="2:6" ht="14.1" x14ac:dyDescent="0.4">
      <c r="B21" s="16" t="s">
        <v>54</v>
      </c>
      <c r="C21" s="16">
        <v>17</v>
      </c>
      <c r="D21" s="16" t="s">
        <v>5</v>
      </c>
      <c r="E21" s="16" t="s">
        <v>6</v>
      </c>
      <c r="F21" s="16">
        <v>8</v>
      </c>
    </row>
    <row r="22" spans="2:6" ht="14.1" x14ac:dyDescent="0.4">
      <c r="B22" s="16"/>
      <c r="C22" s="16"/>
      <c r="D22" s="16"/>
      <c r="E22" s="16"/>
      <c r="F22" s="16"/>
    </row>
    <row r="23" spans="2:6" ht="14.1" x14ac:dyDescent="0.4">
      <c r="B23" s="16" t="s">
        <v>65</v>
      </c>
      <c r="C23" s="16">
        <v>18</v>
      </c>
      <c r="D23" s="16" t="s">
        <v>5</v>
      </c>
      <c r="E23" s="16" t="s">
        <v>7</v>
      </c>
      <c r="F23" s="16">
        <v>8</v>
      </c>
    </row>
    <row r="24" spans="2:6" s="15" customFormat="1" ht="14.1" x14ac:dyDescent="0.4">
      <c r="B24" s="16" t="s">
        <v>45</v>
      </c>
      <c r="C24" s="16">
        <v>19</v>
      </c>
      <c r="D24" s="16" t="s">
        <v>5</v>
      </c>
      <c r="E24" s="16" t="s">
        <v>7</v>
      </c>
      <c r="F24" s="16">
        <v>6</v>
      </c>
    </row>
    <row r="25" spans="2:6" s="15" customFormat="1" ht="14.1" x14ac:dyDescent="0.4">
      <c r="B25" s="16" t="s">
        <v>67</v>
      </c>
      <c r="C25" s="16">
        <v>20</v>
      </c>
      <c r="D25" s="16" t="s">
        <v>5</v>
      </c>
      <c r="E25" s="16" t="s">
        <v>7</v>
      </c>
      <c r="F25" s="16">
        <v>7</v>
      </c>
    </row>
    <row r="26" spans="2:6" s="15" customFormat="1" ht="15.3" x14ac:dyDescent="0.4">
      <c r="B26" s="16" t="s">
        <v>52</v>
      </c>
      <c r="C26" s="16">
        <v>21</v>
      </c>
      <c r="D26" s="16" t="s">
        <v>5</v>
      </c>
      <c r="E26" s="17" t="s">
        <v>7</v>
      </c>
      <c r="F26" s="16">
        <v>12</v>
      </c>
    </row>
    <row r="27" spans="2:6" s="15" customFormat="1" ht="14.1" x14ac:dyDescent="0.4">
      <c r="B27" s="16" t="s">
        <v>44</v>
      </c>
      <c r="C27" s="16">
        <v>22</v>
      </c>
      <c r="D27" s="16" t="s">
        <v>5</v>
      </c>
      <c r="E27" s="16" t="s">
        <v>7</v>
      </c>
      <c r="F27" s="16">
        <v>8</v>
      </c>
    </row>
    <row r="28" spans="2:6" s="15" customFormat="1" ht="15.3" x14ac:dyDescent="0.4">
      <c r="B28" s="16" t="s">
        <v>72</v>
      </c>
      <c r="C28" s="16">
        <v>23</v>
      </c>
      <c r="D28" s="16" t="s">
        <v>5</v>
      </c>
      <c r="E28" s="17" t="s">
        <v>7</v>
      </c>
      <c r="F28" s="16">
        <v>8</v>
      </c>
    </row>
    <row r="29" spans="2:6" ht="14.1" x14ac:dyDescent="0.4">
      <c r="B29" s="16" t="s">
        <v>79</v>
      </c>
      <c r="C29" s="16">
        <v>24</v>
      </c>
      <c r="D29" s="16" t="s">
        <v>5</v>
      </c>
      <c r="E29" s="16" t="s">
        <v>7</v>
      </c>
      <c r="F29" s="16">
        <v>8</v>
      </c>
    </row>
    <row r="30" spans="2:6" ht="14.1" x14ac:dyDescent="0.4">
      <c r="B30" s="16"/>
      <c r="C30" s="16"/>
      <c r="D30" s="16"/>
      <c r="E30" s="16"/>
      <c r="F30" s="16"/>
    </row>
    <row r="31" spans="2:6" ht="15.3" x14ac:dyDescent="0.4">
      <c r="B31" s="16" t="s">
        <v>63</v>
      </c>
      <c r="C31" s="16">
        <v>25</v>
      </c>
      <c r="D31" s="16" t="s">
        <v>33</v>
      </c>
      <c r="E31" s="17"/>
      <c r="F31" s="16">
        <v>9</v>
      </c>
    </row>
    <row r="32" spans="2:6" ht="14.1" x14ac:dyDescent="0.4">
      <c r="B32" s="16" t="s">
        <v>64</v>
      </c>
      <c r="C32" s="16">
        <v>26</v>
      </c>
      <c r="D32" s="16" t="s">
        <v>33</v>
      </c>
      <c r="E32" s="16"/>
      <c r="F32" s="16">
        <v>9</v>
      </c>
    </row>
    <row r="33" spans="1:10" ht="14.1" x14ac:dyDescent="0.4">
      <c r="B33" s="16" t="s">
        <v>46</v>
      </c>
      <c r="C33" s="16">
        <v>27</v>
      </c>
      <c r="D33" s="16" t="s">
        <v>33</v>
      </c>
      <c r="E33" s="16"/>
      <c r="F33" s="16">
        <v>7</v>
      </c>
    </row>
    <row r="34" spans="1:10" ht="15.3" x14ac:dyDescent="0.4">
      <c r="B34" s="16" t="s">
        <v>38</v>
      </c>
      <c r="C34" s="16">
        <v>28</v>
      </c>
      <c r="D34" s="16" t="s">
        <v>33</v>
      </c>
      <c r="E34" s="17"/>
      <c r="F34" s="16">
        <v>11</v>
      </c>
    </row>
    <row r="35" spans="1:10" ht="14.1" x14ac:dyDescent="0.4">
      <c r="B35" s="16" t="s">
        <v>77</v>
      </c>
      <c r="C35" s="16">
        <v>29</v>
      </c>
      <c r="D35" s="16" t="s">
        <v>33</v>
      </c>
      <c r="E35" s="16"/>
      <c r="F35" s="16">
        <v>12</v>
      </c>
    </row>
    <row r="36" spans="1:10" s="15" customFormat="1" ht="14.1" x14ac:dyDescent="0.4">
      <c r="A36"/>
      <c r="B36" s="16"/>
      <c r="C36" s="16"/>
      <c r="D36" s="16"/>
      <c r="E36" s="16"/>
      <c r="F36" s="16"/>
      <c r="G36"/>
      <c r="J36"/>
    </row>
    <row r="37" spans="1:10" ht="15.3" x14ac:dyDescent="0.4">
      <c r="B37" s="16" t="s">
        <v>73</v>
      </c>
      <c r="C37" s="16">
        <v>30</v>
      </c>
      <c r="D37" s="16" t="s">
        <v>74</v>
      </c>
      <c r="E37" s="17" t="s">
        <v>6</v>
      </c>
      <c r="F37" s="16">
        <v>9</v>
      </c>
    </row>
    <row r="38" spans="1:10" ht="14.1" x14ac:dyDescent="0.4">
      <c r="B38" s="16"/>
      <c r="C38" s="16"/>
      <c r="D38" s="16"/>
      <c r="E38" s="16"/>
      <c r="F38" s="16"/>
    </row>
    <row r="39" spans="1:10" ht="14.1" x14ac:dyDescent="0.4">
      <c r="B39" s="16"/>
      <c r="C39" s="16"/>
      <c r="D39" s="16"/>
      <c r="E39" s="16"/>
      <c r="F39" s="16"/>
    </row>
    <row r="40" spans="1:10" ht="15.3" x14ac:dyDescent="0.4">
      <c r="B40" s="16"/>
      <c r="C40" s="16"/>
      <c r="D40" s="16"/>
      <c r="E40" s="17"/>
      <c r="F40" s="16"/>
    </row>
    <row r="41" spans="1:10" ht="14.1" x14ac:dyDescent="0.4">
      <c r="B41" s="16"/>
      <c r="C41" s="16"/>
      <c r="D41" s="16"/>
      <c r="E41" s="16"/>
      <c r="F41" s="16"/>
    </row>
    <row r="42" spans="1:10" ht="14.1" x14ac:dyDescent="0.4">
      <c r="B42" s="16"/>
      <c r="C42" s="16"/>
      <c r="D42" s="16"/>
      <c r="E42" s="16"/>
      <c r="F42" s="16"/>
    </row>
    <row r="43" spans="1:10" ht="15.3" x14ac:dyDescent="0.4">
      <c r="B43" s="16"/>
      <c r="C43" s="16"/>
      <c r="D43" s="16"/>
      <c r="E43" s="17"/>
      <c r="F43" s="16"/>
    </row>
    <row r="44" spans="1:10" ht="14.1" x14ac:dyDescent="0.4">
      <c r="B44" s="16"/>
      <c r="C44" s="16"/>
      <c r="D44" s="16"/>
      <c r="E44" s="16"/>
      <c r="F44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067FF-47AB-4A46-BC3E-C7D860EF2F6C}">
  <dimension ref="A1:E31"/>
  <sheetViews>
    <sheetView workbookViewId="0">
      <selection activeCell="J29" sqref="J29"/>
    </sheetView>
  </sheetViews>
  <sheetFormatPr baseColWidth="10" defaultRowHeight="12.3" x14ac:dyDescent="0.4"/>
  <cols>
    <col min="2" max="2" width="70" customWidth="1"/>
  </cols>
  <sheetData>
    <row r="1" spans="1:5" ht="13.8" x14ac:dyDescent="0.45">
      <c r="A1" s="103" t="s">
        <v>62</v>
      </c>
      <c r="B1" s="104" t="s">
        <v>55</v>
      </c>
      <c r="C1" s="104" t="s">
        <v>56</v>
      </c>
      <c r="D1" s="104" t="s">
        <v>57</v>
      </c>
      <c r="E1" s="104" t="s">
        <v>58</v>
      </c>
    </row>
    <row r="2" spans="1:5" ht="13.8" x14ac:dyDescent="0.45">
      <c r="A2" s="105"/>
      <c r="B2" s="106" t="s">
        <v>63</v>
      </c>
      <c r="C2" s="107" t="s">
        <v>33</v>
      </c>
      <c r="D2" s="107"/>
      <c r="E2" s="107">
        <v>9</v>
      </c>
    </row>
    <row r="3" spans="1:5" ht="13.8" x14ac:dyDescent="0.45">
      <c r="A3" s="105"/>
      <c r="B3" s="106" t="s">
        <v>64</v>
      </c>
      <c r="C3" s="107" t="s">
        <v>33</v>
      </c>
      <c r="D3" s="107"/>
      <c r="E3" s="107">
        <v>9</v>
      </c>
    </row>
    <row r="4" spans="1:5" ht="13.8" x14ac:dyDescent="0.45">
      <c r="A4" s="105"/>
      <c r="B4" s="106" t="s">
        <v>65</v>
      </c>
      <c r="C4" s="107" t="s">
        <v>5</v>
      </c>
      <c r="D4" s="107" t="s">
        <v>7</v>
      </c>
      <c r="E4" s="107">
        <v>8</v>
      </c>
    </row>
    <row r="5" spans="1:5" ht="13.8" x14ac:dyDescent="0.45">
      <c r="A5" s="105"/>
      <c r="B5" s="106" t="s">
        <v>37</v>
      </c>
      <c r="C5" s="107" t="s">
        <v>4</v>
      </c>
      <c r="D5" s="107" t="s">
        <v>7</v>
      </c>
      <c r="E5" s="107">
        <v>9</v>
      </c>
    </row>
    <row r="6" spans="1:5" ht="13.8" x14ac:dyDescent="0.45">
      <c r="A6" s="105"/>
      <c r="B6" s="106" t="s">
        <v>45</v>
      </c>
      <c r="C6" s="107" t="s">
        <v>5</v>
      </c>
      <c r="D6" s="107" t="s">
        <v>7</v>
      </c>
      <c r="E6" s="107">
        <v>6</v>
      </c>
    </row>
    <row r="7" spans="1:5" ht="13.8" x14ac:dyDescent="0.45">
      <c r="A7" s="105"/>
      <c r="B7" s="106" t="s">
        <v>66</v>
      </c>
      <c r="C7" s="106" t="s">
        <v>4</v>
      </c>
      <c r="D7" s="106" t="s">
        <v>7</v>
      </c>
      <c r="E7" s="106">
        <v>8</v>
      </c>
    </row>
    <row r="8" spans="1:5" ht="13.8" x14ac:dyDescent="0.45">
      <c r="A8" s="105"/>
      <c r="B8" s="106" t="s">
        <v>67</v>
      </c>
      <c r="C8" s="106" t="s">
        <v>5</v>
      </c>
      <c r="D8" s="106" t="s">
        <v>7</v>
      </c>
      <c r="E8" s="106">
        <v>7</v>
      </c>
    </row>
    <row r="9" spans="1:5" ht="13.8" x14ac:dyDescent="0.45">
      <c r="A9" s="105"/>
      <c r="B9" s="106" t="s">
        <v>39</v>
      </c>
      <c r="C9" s="107" t="s">
        <v>4</v>
      </c>
      <c r="D9" s="107" t="s">
        <v>6</v>
      </c>
      <c r="E9" s="107">
        <v>10</v>
      </c>
    </row>
    <row r="10" spans="1:5" ht="13.8" x14ac:dyDescent="0.45">
      <c r="A10" s="105"/>
      <c r="B10" s="106" t="s">
        <v>40</v>
      </c>
      <c r="C10" s="107" t="s">
        <v>4</v>
      </c>
      <c r="D10" s="107" t="s">
        <v>6</v>
      </c>
      <c r="E10" s="107">
        <v>10</v>
      </c>
    </row>
    <row r="11" spans="1:5" ht="13.8" x14ac:dyDescent="0.45">
      <c r="A11" s="105"/>
      <c r="B11" s="106" t="s">
        <v>46</v>
      </c>
      <c r="C11" s="107" t="s">
        <v>33</v>
      </c>
      <c r="D11" s="107"/>
      <c r="E11" s="107">
        <v>7</v>
      </c>
    </row>
    <row r="12" spans="1:5" ht="13.8" x14ac:dyDescent="0.45">
      <c r="A12" s="105"/>
      <c r="B12" s="106" t="s">
        <v>52</v>
      </c>
      <c r="C12" s="107" t="s">
        <v>5</v>
      </c>
      <c r="D12" s="107" t="s">
        <v>7</v>
      </c>
      <c r="E12" s="107">
        <v>12</v>
      </c>
    </row>
    <row r="13" spans="1:5" ht="13.8" x14ac:dyDescent="0.45">
      <c r="A13" s="105"/>
      <c r="B13" s="106" t="s">
        <v>51</v>
      </c>
      <c r="C13" s="107" t="s">
        <v>4</v>
      </c>
      <c r="D13" s="107" t="s">
        <v>6</v>
      </c>
      <c r="E13" s="107">
        <v>8</v>
      </c>
    </row>
    <row r="14" spans="1:5" ht="13.8" x14ac:dyDescent="0.45">
      <c r="A14" s="105"/>
      <c r="B14" s="106" t="s">
        <v>43</v>
      </c>
      <c r="C14" s="107" t="s">
        <v>5</v>
      </c>
      <c r="D14" s="107" t="s">
        <v>6</v>
      </c>
      <c r="E14" s="107">
        <v>8</v>
      </c>
    </row>
    <row r="15" spans="1:5" ht="13.8" x14ac:dyDescent="0.45">
      <c r="A15" s="105"/>
      <c r="B15" s="106" t="s">
        <v>44</v>
      </c>
      <c r="C15" s="107" t="s">
        <v>5</v>
      </c>
      <c r="D15" s="107" t="s">
        <v>7</v>
      </c>
      <c r="E15" s="107">
        <v>8</v>
      </c>
    </row>
    <row r="16" spans="1:5" ht="13.8" x14ac:dyDescent="0.45">
      <c r="A16" s="105"/>
      <c r="B16" s="106" t="s">
        <v>68</v>
      </c>
      <c r="C16" s="107" t="s">
        <v>4</v>
      </c>
      <c r="D16" s="107" t="s">
        <v>7</v>
      </c>
      <c r="E16" s="107">
        <v>8</v>
      </c>
    </row>
    <row r="17" spans="1:5" ht="13.8" x14ac:dyDescent="0.45">
      <c r="A17" s="105"/>
      <c r="B17" s="106" t="s">
        <v>41</v>
      </c>
      <c r="C17" s="107" t="s">
        <v>4</v>
      </c>
      <c r="D17" s="107" t="s">
        <v>7</v>
      </c>
      <c r="E17" s="107">
        <v>10</v>
      </c>
    </row>
    <row r="18" spans="1:5" ht="13.8" x14ac:dyDescent="0.45">
      <c r="A18" s="105"/>
      <c r="B18" s="106" t="s">
        <v>42</v>
      </c>
      <c r="C18" s="107" t="s">
        <v>4</v>
      </c>
      <c r="D18" s="107" t="s">
        <v>6</v>
      </c>
      <c r="E18" s="107">
        <v>10</v>
      </c>
    </row>
    <row r="19" spans="1:5" ht="13.8" x14ac:dyDescent="0.45">
      <c r="A19" s="105"/>
      <c r="B19" s="106" t="s">
        <v>48</v>
      </c>
      <c r="C19" s="107" t="s">
        <v>4</v>
      </c>
      <c r="D19" s="107" t="s">
        <v>7</v>
      </c>
      <c r="E19" s="107">
        <v>9</v>
      </c>
    </row>
    <row r="20" spans="1:5" ht="13.8" x14ac:dyDescent="0.45">
      <c r="A20" s="105"/>
      <c r="B20" s="106" t="s">
        <v>49</v>
      </c>
      <c r="C20" s="107" t="s">
        <v>5</v>
      </c>
      <c r="D20" s="107" t="s">
        <v>6</v>
      </c>
      <c r="E20" s="107">
        <v>9</v>
      </c>
    </row>
    <row r="21" spans="1:5" ht="14.7" x14ac:dyDescent="0.45">
      <c r="A21" s="105"/>
      <c r="B21" s="106" t="s">
        <v>69</v>
      </c>
      <c r="C21" s="107" t="s">
        <v>5</v>
      </c>
      <c r="D21" s="108" t="s">
        <v>6</v>
      </c>
      <c r="E21" s="107">
        <v>12</v>
      </c>
    </row>
    <row r="22" spans="1:5" ht="14.7" x14ac:dyDescent="0.45">
      <c r="A22" s="105"/>
      <c r="B22" s="107" t="s">
        <v>38</v>
      </c>
      <c r="C22" s="107" t="s">
        <v>33</v>
      </c>
      <c r="D22" s="108"/>
      <c r="E22" s="107">
        <v>11</v>
      </c>
    </row>
    <row r="23" spans="1:5" ht="14.7" x14ac:dyDescent="0.45">
      <c r="A23" s="105"/>
      <c r="B23" s="106" t="s">
        <v>70</v>
      </c>
      <c r="C23" s="107" t="s">
        <v>4</v>
      </c>
      <c r="D23" s="108" t="s">
        <v>7</v>
      </c>
      <c r="E23" s="107">
        <v>8</v>
      </c>
    </row>
    <row r="24" spans="1:5" ht="13.8" x14ac:dyDescent="0.45">
      <c r="A24" s="105"/>
      <c r="B24" s="106" t="s">
        <v>71</v>
      </c>
      <c r="C24" s="107" t="s">
        <v>5</v>
      </c>
      <c r="D24" s="107" t="s">
        <v>6</v>
      </c>
      <c r="E24" s="107">
        <v>8</v>
      </c>
    </row>
    <row r="25" spans="1:5" ht="13.8" x14ac:dyDescent="0.45">
      <c r="A25" s="105"/>
      <c r="B25" s="106" t="s">
        <v>72</v>
      </c>
      <c r="C25" s="107" t="s">
        <v>5</v>
      </c>
      <c r="D25" s="107" t="s">
        <v>7</v>
      </c>
      <c r="E25" s="107">
        <v>8</v>
      </c>
    </row>
    <row r="26" spans="1:5" ht="13.8" x14ac:dyDescent="0.45">
      <c r="A26" s="105"/>
      <c r="B26" s="106" t="s">
        <v>73</v>
      </c>
      <c r="C26" s="107" t="s">
        <v>74</v>
      </c>
      <c r="D26" s="107" t="s">
        <v>6</v>
      </c>
      <c r="E26" s="107">
        <v>9</v>
      </c>
    </row>
    <row r="27" spans="1:5" ht="13.8" x14ac:dyDescent="0.45">
      <c r="A27" s="105"/>
      <c r="B27" s="106" t="s">
        <v>75</v>
      </c>
      <c r="C27" s="107" t="s">
        <v>4</v>
      </c>
      <c r="D27" s="107" t="s">
        <v>7</v>
      </c>
      <c r="E27" s="107">
        <v>8</v>
      </c>
    </row>
    <row r="28" spans="1:5" ht="13.8" x14ac:dyDescent="0.45">
      <c r="A28" s="105"/>
      <c r="B28" s="106" t="s">
        <v>76</v>
      </c>
      <c r="C28" s="107" t="s">
        <v>5</v>
      </c>
      <c r="D28" s="107" t="s">
        <v>7</v>
      </c>
      <c r="E28" s="107">
        <v>8</v>
      </c>
    </row>
    <row r="29" spans="1:5" ht="13.8" x14ac:dyDescent="0.45">
      <c r="A29" s="105"/>
      <c r="B29" s="107" t="s">
        <v>53</v>
      </c>
      <c r="C29" s="107" t="s">
        <v>5</v>
      </c>
      <c r="D29" s="107" t="s">
        <v>6</v>
      </c>
      <c r="E29" s="107">
        <v>9</v>
      </c>
    </row>
    <row r="30" spans="1:5" ht="13.8" x14ac:dyDescent="0.45">
      <c r="A30" s="105"/>
      <c r="B30" s="107" t="s">
        <v>54</v>
      </c>
      <c r="C30" s="107" t="s">
        <v>5</v>
      </c>
      <c r="D30" s="107" t="s">
        <v>6</v>
      </c>
      <c r="E30" s="107">
        <v>8</v>
      </c>
    </row>
    <row r="31" spans="1:5" ht="13.8" x14ac:dyDescent="0.45">
      <c r="A31" s="105"/>
      <c r="B31" s="107" t="s">
        <v>77</v>
      </c>
      <c r="C31" s="107" t="s">
        <v>33</v>
      </c>
      <c r="D31" s="107"/>
      <c r="E31" s="107">
        <v>12</v>
      </c>
    </row>
  </sheetData>
  <autoFilter ref="A1:E31" xr:uid="{C3A067FF-47AB-4A46-BC3E-C7D860EF2F6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121"/>
  <dimension ref="A1:P50"/>
  <sheetViews>
    <sheetView zoomScaleNormal="100" workbookViewId="0">
      <pane ySplit="6" topLeftCell="A7" activePane="bottomLeft" state="frozen"/>
      <selection activeCell="A8" sqref="A8:G9"/>
      <selection pane="bottomLeft" activeCell="F11" sqref="F11"/>
    </sheetView>
  </sheetViews>
  <sheetFormatPr baseColWidth="10" defaultRowHeight="14.1" x14ac:dyDescent="0.5"/>
  <cols>
    <col min="1" max="1" width="38.33203125" style="37" customWidth="1"/>
    <col min="2" max="2" width="7.88671875" style="10" customWidth="1"/>
    <col min="3" max="4" width="7.88671875" style="1" customWidth="1"/>
    <col min="5" max="5" width="4.33203125" customWidth="1"/>
    <col min="6" max="7" width="15.33203125" customWidth="1"/>
    <col min="8" max="8" width="4.33203125" customWidth="1"/>
    <col min="9" max="9" width="0" hidden="1" customWidth="1"/>
    <col min="10" max="10" width="11.88671875" hidden="1" customWidth="1"/>
  </cols>
  <sheetData>
    <row r="1" spans="1:16" x14ac:dyDescent="0.5">
      <c r="A1" s="37" t="str">
        <f>+Général!I3</f>
        <v>Poste 1</v>
      </c>
      <c r="F1" t="s">
        <v>9</v>
      </c>
      <c r="G1" s="2" t="s">
        <v>10</v>
      </c>
      <c r="H1" s="42"/>
      <c r="K1" s="1"/>
      <c r="L1" s="41" t="s">
        <v>87</v>
      </c>
    </row>
    <row r="2" spans="1:16" x14ac:dyDescent="0.5">
      <c r="G2" s="2" t="s">
        <v>11</v>
      </c>
      <c r="H2" s="6" t="s">
        <v>34</v>
      </c>
      <c r="J2" s="1"/>
      <c r="K2" s="1"/>
      <c r="L2" s="149" t="s">
        <v>83</v>
      </c>
    </row>
    <row r="3" spans="1:16" x14ac:dyDescent="0.5">
      <c r="A3" s="40" t="str">
        <f>'[1]Liste-Poste'!$B$2</f>
        <v>Cône farceur x2</v>
      </c>
      <c r="G3" s="2"/>
      <c r="J3" s="1"/>
      <c r="K3" s="1"/>
      <c r="L3" s="151" t="s">
        <v>81</v>
      </c>
      <c r="M3" s="23"/>
      <c r="N3" s="23"/>
      <c r="O3" s="23"/>
      <c r="P3" s="23"/>
    </row>
    <row r="4" spans="1:16" x14ac:dyDescent="0.5">
      <c r="L4" s="148" t="s">
        <v>80</v>
      </c>
    </row>
    <row r="5" spans="1:16" ht="50.1" x14ac:dyDescent="0.4">
      <c r="A5" s="38" t="s">
        <v>13</v>
      </c>
      <c r="B5" s="11" t="s">
        <v>47</v>
      </c>
      <c r="C5" s="3" t="s">
        <v>15</v>
      </c>
      <c r="D5" s="3" t="s">
        <v>14</v>
      </c>
      <c r="F5" s="47" t="s">
        <v>61</v>
      </c>
      <c r="G5" s="4" t="s">
        <v>17</v>
      </c>
      <c r="J5" s="41"/>
      <c r="L5" s="41" t="s">
        <v>60</v>
      </c>
    </row>
    <row r="6" spans="1:16" x14ac:dyDescent="0.5">
      <c r="J6" s="1"/>
      <c r="K6" s="1"/>
      <c r="L6" s="1"/>
    </row>
    <row r="7" spans="1:16" x14ac:dyDescent="0.5">
      <c r="A7" s="152" t="str">
        <f>+Général!A7</f>
        <v>FSG LANCY I</v>
      </c>
      <c r="B7" s="153">
        <f>+Général!B7</f>
        <v>1</v>
      </c>
      <c r="C7" s="154" t="str">
        <f>+Général!C7</f>
        <v>A</v>
      </c>
      <c r="D7" s="154" t="str">
        <f>+Général!D7</f>
        <v>F</v>
      </c>
      <c r="E7" s="155">
        <f>+Général!E7</f>
        <v>8</v>
      </c>
      <c r="F7" s="146">
        <f t="shared" ref="F7:F10" si="0">L7/E7*10</f>
        <v>5</v>
      </c>
      <c r="G7" s="147">
        <f>IF(F7=0,"0",IF(F7="x",COUNTA($F$7:$F$10),RANK(F7,$F$7:$F$10,IF(AND($H$1&lt;&gt;"",$H$2=""),1,IF(AND($H$1="",$H$2&lt;&gt;""),0,"x")))))</f>
        <v>3</v>
      </c>
      <c r="L7" s="150">
        <f>IF(('[1]1'!$C$3)=" ", 0,( '[1]1'!$C$3))</f>
        <v>4</v>
      </c>
      <c r="M7" s="41" t="s">
        <v>82</v>
      </c>
    </row>
    <row r="8" spans="1:16" x14ac:dyDescent="0.5">
      <c r="A8" s="152" t="str">
        <f>+Général!A8</f>
        <v>FSG LANCY II</v>
      </c>
      <c r="B8" s="153">
        <f>+Général!B8</f>
        <v>2</v>
      </c>
      <c r="C8" s="154" t="str">
        <f>+Général!C8</f>
        <v>A</v>
      </c>
      <c r="D8" s="154" t="str">
        <f>+Général!D8</f>
        <v>F</v>
      </c>
      <c r="E8" s="155">
        <f>+Général!E8</f>
        <v>9</v>
      </c>
      <c r="F8" s="146">
        <f t="shared" si="0"/>
        <v>4.4444444444444446</v>
      </c>
      <c r="G8" s="147">
        <f>IF(F8=0,"0",IF(F8="x",COUNTA($F$7:$F$10),RANK(F8,$F$7:$F$10,IF(AND($H$1&lt;&gt;"",$H$2=""),1,IF(AND($H$1="",$H$2&lt;&gt;""),0,"x")))))</f>
        <v>4</v>
      </c>
      <c r="L8" s="150">
        <f>IF(('[1]2'!$C$3)=" ", 0,( '[1]2'!$C$3))</f>
        <v>4</v>
      </c>
      <c r="M8" s="41" t="s">
        <v>84</v>
      </c>
    </row>
    <row r="9" spans="1:16" x14ac:dyDescent="0.5">
      <c r="A9" s="152" t="str">
        <f>+Général!A9</f>
        <v>FSG MEYRIN I</v>
      </c>
      <c r="B9" s="153">
        <f>+Général!B9</f>
        <v>3</v>
      </c>
      <c r="C9" s="154" t="str">
        <f>+Général!C9</f>
        <v>A</v>
      </c>
      <c r="D9" s="154" t="str">
        <f>+Général!D9</f>
        <v>F</v>
      </c>
      <c r="E9" s="155">
        <f>+Général!E9</f>
        <v>4</v>
      </c>
      <c r="F9" s="146">
        <f t="shared" si="0"/>
        <v>12.5</v>
      </c>
      <c r="G9" s="147">
        <f>IF(F9=0,"0",IF(F9="x",COUNTA($F$7:$F$10),RANK(F9,$F$7:$F$10,IF(AND($H$1&lt;&gt;"",$H$2=""),1,IF(AND($H$1="",$H$2&lt;&gt;""),0,"x")))))</f>
        <v>1</v>
      </c>
      <c r="L9" s="150">
        <f>IF(('[1]3'!$C$3)=" ", 0,( '[1]3'!$C$3))</f>
        <v>5</v>
      </c>
      <c r="M9" s="41" t="s">
        <v>85</v>
      </c>
    </row>
    <row r="10" spans="1:16" x14ac:dyDescent="0.5">
      <c r="A10" s="152" t="str">
        <f>+Général!A10</f>
        <v>FSG PLOG II</v>
      </c>
      <c r="B10" s="153">
        <f>+Général!B10</f>
        <v>4</v>
      </c>
      <c r="C10" s="154" t="str">
        <f>+Général!C10</f>
        <v>A</v>
      </c>
      <c r="D10" s="154" t="str">
        <f>+Général!D10</f>
        <v>F</v>
      </c>
      <c r="E10" s="155">
        <f>+Général!E10</f>
        <v>8</v>
      </c>
      <c r="F10" s="146">
        <f t="shared" si="0"/>
        <v>6.25</v>
      </c>
      <c r="G10" s="147">
        <f>IF(F10=0,"0",IF(F10="x",COUNTA($F$7:$F$10),RANK(F10,$F$7:$F$10,IF(AND($H$1&lt;&gt;"",$H$2=""),1,IF(AND($H$1="",$H$2&lt;&gt;""),0,"x")))))</f>
        <v>2</v>
      </c>
      <c r="L10" s="150">
        <f>IF(('[1]4'!$C$3)=" ", 0,( '[1]4'!$C$3))</f>
        <v>5</v>
      </c>
      <c r="M10" s="41" t="s">
        <v>86</v>
      </c>
    </row>
    <row r="11" spans="1:16" x14ac:dyDescent="0.5">
      <c r="A11" s="156"/>
      <c r="B11" s="153"/>
      <c r="C11" s="157"/>
      <c r="D11" s="157"/>
      <c r="E11" s="155"/>
      <c r="F11" s="45"/>
      <c r="G11" s="44"/>
      <c r="L11" s="158"/>
    </row>
    <row r="12" spans="1:16" x14ac:dyDescent="0.5">
      <c r="A12" s="152" t="str">
        <f>+Général!A12</f>
        <v>FSG C.H.CHATELAINE I</v>
      </c>
      <c r="B12" s="153">
        <f>+Général!B12</f>
        <v>5</v>
      </c>
      <c r="C12" s="154" t="str">
        <f>+Général!C12</f>
        <v>A</v>
      </c>
      <c r="D12" s="154" t="str">
        <f>+Général!D12</f>
        <v>M</v>
      </c>
      <c r="E12" s="155">
        <f>+Général!E12</f>
        <v>10</v>
      </c>
      <c r="F12" s="146">
        <f t="shared" ref="F12:F18" si="1">L12/E12*10</f>
        <v>3</v>
      </c>
      <c r="G12" s="147">
        <f t="shared" ref="G12:G18" si="2">IF(F12=0,"0",IF(F12="x",COUNTA($F$12:$F$18),RANK(F12,$F$12:$F$18,IF(AND($H$1&lt;&gt;"",$H$2=""),1,IF(AND($H$1="",$H$2&lt;&gt;""),0,"x")))))</f>
        <v>6</v>
      </c>
      <c r="L12" s="150">
        <f>IF(('[1]5'!$C$3)=" ", 0,( '[1]5'!$C$3))</f>
        <v>3</v>
      </c>
    </row>
    <row r="13" spans="1:16" x14ac:dyDescent="0.5">
      <c r="A13" s="152" t="str">
        <f>+Général!A13</f>
        <v>FSG C. A. VERNIER ATH. I</v>
      </c>
      <c r="B13" s="153">
        <f>+Général!B13</f>
        <v>6</v>
      </c>
      <c r="C13" s="154" t="str">
        <f>+Général!C13</f>
        <v>A</v>
      </c>
      <c r="D13" s="154" t="str">
        <f>+Général!D13</f>
        <v>M</v>
      </c>
      <c r="E13" s="155">
        <f>+Général!E13</f>
        <v>8</v>
      </c>
      <c r="F13" s="146">
        <f t="shared" si="1"/>
        <v>2.5</v>
      </c>
      <c r="G13" s="147">
        <f t="shared" si="2"/>
        <v>7</v>
      </c>
      <c r="L13" s="150">
        <f>IF(('[1]6'!$C$3)=" ", 0,( '[1]6'!$C$3))</f>
        <v>2</v>
      </c>
    </row>
    <row r="14" spans="1:16" x14ac:dyDescent="0.5">
      <c r="A14" s="152" t="str">
        <f>+Général!A14</f>
        <v xml:space="preserve">FSG PETIT-SACONNEX </v>
      </c>
      <c r="B14" s="153">
        <f>+Général!B14</f>
        <v>7</v>
      </c>
      <c r="C14" s="154" t="str">
        <f>+Général!C14</f>
        <v>A</v>
      </c>
      <c r="D14" s="154" t="str">
        <f>+Général!D14</f>
        <v>M</v>
      </c>
      <c r="E14" s="155">
        <f>+Général!E14</f>
        <v>8</v>
      </c>
      <c r="F14" s="146">
        <f t="shared" si="1"/>
        <v>7.5</v>
      </c>
      <c r="G14" s="147">
        <f t="shared" si="2"/>
        <v>2</v>
      </c>
      <c r="L14" s="150">
        <f>IF(('[1]7'!$C$3)=" ", 0,( '[1]7'!$C$3))</f>
        <v>6</v>
      </c>
    </row>
    <row r="15" spans="1:16" x14ac:dyDescent="0.5">
      <c r="A15" s="152" t="str">
        <f>+Général!A15</f>
        <v>FSG PLOG I</v>
      </c>
      <c r="B15" s="153">
        <f>+Général!B15</f>
        <v>8</v>
      </c>
      <c r="C15" s="154" t="str">
        <f>+Général!C15</f>
        <v>A</v>
      </c>
      <c r="D15" s="154" t="str">
        <f>+Général!D15</f>
        <v>M</v>
      </c>
      <c r="E15" s="155">
        <f>+Général!E15</f>
        <v>9</v>
      </c>
      <c r="F15" s="146">
        <f t="shared" si="1"/>
        <v>3.333333333333333</v>
      </c>
      <c r="G15" s="147">
        <f t="shared" si="2"/>
        <v>5</v>
      </c>
      <c r="L15" s="150">
        <f>IF(('[1]8'!$C$3)=" ", 0,( '[1]8'!$C$3))</f>
        <v>3</v>
      </c>
    </row>
    <row r="16" spans="1:16" x14ac:dyDescent="0.5">
      <c r="A16" s="152" t="str">
        <f>+Général!A16</f>
        <v>FSG C. A. VERNIER GYM. I</v>
      </c>
      <c r="B16" s="153">
        <f>+Général!B16</f>
        <v>9</v>
      </c>
      <c r="C16" s="154" t="str">
        <f>+Général!C16</f>
        <v>A</v>
      </c>
      <c r="D16" s="154" t="str">
        <f>+Général!D16</f>
        <v>M</v>
      </c>
      <c r="E16" s="155">
        <f>+Général!E16</f>
        <v>7</v>
      </c>
      <c r="F16" s="146">
        <f t="shared" si="1"/>
        <v>4.2857142857142856</v>
      </c>
      <c r="G16" s="147">
        <f t="shared" si="2"/>
        <v>4</v>
      </c>
      <c r="L16" s="150">
        <f>IF(('[1]9'!$C$3)=" ", 0,( '[1]9'!$C$3))</f>
        <v>3</v>
      </c>
    </row>
    <row r="17" spans="1:12" x14ac:dyDescent="0.5">
      <c r="A17" s="152" t="str">
        <f>+Général!A17</f>
        <v>ACRO-GENEVE I</v>
      </c>
      <c r="B17" s="153">
        <f>+Général!B17</f>
        <v>10</v>
      </c>
      <c r="C17" s="154" t="str">
        <f>+Général!C17</f>
        <v>A</v>
      </c>
      <c r="D17" s="154" t="str">
        <f>+Général!D17</f>
        <v>M</v>
      </c>
      <c r="E17" s="155">
        <f>+Général!E17</f>
        <v>7</v>
      </c>
      <c r="F17" s="146">
        <f t="shared" si="1"/>
        <v>8.5714285714285712</v>
      </c>
      <c r="G17" s="147">
        <f t="shared" si="2"/>
        <v>1</v>
      </c>
      <c r="L17" s="150">
        <f>IF(('[1]10'!$C$3)=" ", 0,( '[1]10'!$C$3))</f>
        <v>6</v>
      </c>
    </row>
    <row r="18" spans="1:12" x14ac:dyDescent="0.5">
      <c r="A18" s="152" t="str">
        <f>+Général!A18</f>
        <v xml:space="preserve">GROUP. SPORTIF CHANCY I </v>
      </c>
      <c r="B18" s="153">
        <f>+Général!B18</f>
        <v>11</v>
      </c>
      <c r="C18" s="154" t="str">
        <f>+Général!C18</f>
        <v>A</v>
      </c>
      <c r="D18" s="154" t="str">
        <f>+Général!D18</f>
        <v>M</v>
      </c>
      <c r="E18" s="155">
        <f>+Général!E18</f>
        <v>8</v>
      </c>
      <c r="F18" s="146">
        <f t="shared" si="1"/>
        <v>6.25</v>
      </c>
      <c r="G18" s="147">
        <f t="shared" si="2"/>
        <v>3</v>
      </c>
      <c r="L18" s="150">
        <f>IF(('[1]11'!$C$3)=" ", 0,( '[1]11'!$C$3))</f>
        <v>5</v>
      </c>
    </row>
    <row r="19" spans="1:12" x14ac:dyDescent="0.5">
      <c r="A19" s="156"/>
      <c r="B19" s="153"/>
      <c r="C19" s="157"/>
      <c r="D19" s="157"/>
      <c r="E19" s="155"/>
      <c r="F19" s="41"/>
      <c r="G19" s="41"/>
      <c r="L19" s="149"/>
    </row>
    <row r="20" spans="1:12" x14ac:dyDescent="0.5">
      <c r="A20" s="152" t="str">
        <f>+Général!A20</f>
        <v>FSG MEYRIN II</v>
      </c>
      <c r="B20" s="153">
        <f>+Général!B20</f>
        <v>12</v>
      </c>
      <c r="C20" s="154" t="str">
        <f>+Général!C20</f>
        <v>B</v>
      </c>
      <c r="D20" s="154" t="str">
        <f>+Général!D20</f>
        <v>F</v>
      </c>
      <c r="E20" s="155">
        <f>+Général!E20</f>
        <v>8</v>
      </c>
      <c r="F20" s="146">
        <f t="shared" ref="F20:F39" si="3">L20/E20*10</f>
        <v>6.25</v>
      </c>
      <c r="G20" s="147">
        <f>IF(F20=0,"0",IF(F20="x",COUNTA($F$20:$F$26),RANK(F20,$F$20:$F$26,IF(AND($H$1&lt;&gt;"",$H$2=""),1,IF(AND($H$1="",$H$2&lt;&gt;""),0,"x")))))</f>
        <v>5</v>
      </c>
      <c r="L20" s="150">
        <f>IF(('[1]12'!$C$3)=" ", 0,( '[1]12'!$C$3))</f>
        <v>5</v>
      </c>
    </row>
    <row r="21" spans="1:12" x14ac:dyDescent="0.5">
      <c r="A21" s="152" t="str">
        <f>+Général!A21</f>
        <v>FSG C. A. VERNIER GYM. II</v>
      </c>
      <c r="B21" s="153">
        <f>+Général!B21</f>
        <v>13</v>
      </c>
      <c r="C21" s="154" t="str">
        <f>+Général!C21</f>
        <v>B</v>
      </c>
      <c r="D21" s="154" t="str">
        <f>+Général!D21</f>
        <v>F</v>
      </c>
      <c r="E21" s="155">
        <f>+Général!E21</f>
        <v>8</v>
      </c>
      <c r="F21" s="146">
        <f t="shared" si="3"/>
        <v>8.75</v>
      </c>
      <c r="G21" s="147">
        <f t="shared" ref="G21:G26" si="4">IF(F21=0,"0",IF(F21="x",COUNTA($F$20:$F$26),RANK(F21,$F$20:$F$26,IF(AND($H$1&lt;&gt;"",$H$2=""),1,IF(AND($H$1="",$H$2&lt;&gt;""),0,"x")))))</f>
        <v>2</v>
      </c>
      <c r="L21" s="150">
        <f>IF(('[1]13'!$C$3)=" ", 0,( '[1]13'!$C$3))</f>
        <v>7</v>
      </c>
    </row>
    <row r="22" spans="1:12" x14ac:dyDescent="0.5">
      <c r="A22" s="152" t="str">
        <f>+Général!A22</f>
        <v xml:space="preserve">FSG AIRE-LE-LIGNON </v>
      </c>
      <c r="B22" s="153">
        <f>+Général!B22</f>
        <v>14</v>
      </c>
      <c r="C22" s="154" t="str">
        <f>+Général!C22</f>
        <v>B</v>
      </c>
      <c r="D22" s="154" t="str">
        <f>+Général!D22</f>
        <v>F</v>
      </c>
      <c r="E22" s="155">
        <f>+Général!E22</f>
        <v>8</v>
      </c>
      <c r="F22" s="146">
        <f t="shared" si="3"/>
        <v>5</v>
      </c>
      <c r="G22" s="147">
        <f t="shared" si="4"/>
        <v>6</v>
      </c>
      <c r="L22" s="150">
        <f>IF(('[1]14'!$C$3)=" ", 0,( '[1]14'!$C$3))</f>
        <v>4</v>
      </c>
    </row>
    <row r="23" spans="1:12" x14ac:dyDescent="0.5">
      <c r="A23" s="152" t="str">
        <f>+Général!A23</f>
        <v>ACRO-GENEVE II</v>
      </c>
      <c r="B23" s="153">
        <f>+Général!B23</f>
        <v>15</v>
      </c>
      <c r="C23" s="154" t="str">
        <f>+Général!C23</f>
        <v>B</v>
      </c>
      <c r="D23" s="154" t="str">
        <f>+Général!D23</f>
        <v>F</v>
      </c>
      <c r="E23" s="155">
        <f>+Général!E23</f>
        <v>7</v>
      </c>
      <c r="F23" s="146">
        <f t="shared" si="3"/>
        <v>10</v>
      </c>
      <c r="G23" s="147">
        <f t="shared" si="4"/>
        <v>1</v>
      </c>
      <c r="L23" s="150">
        <f>IF(('[1]15'!$C$3)=" ", 0,( '[1]15'!$C$3))</f>
        <v>7</v>
      </c>
    </row>
    <row r="24" spans="1:12" x14ac:dyDescent="0.5">
      <c r="A24" s="152" t="str">
        <f>+Général!A24</f>
        <v>FSG GEISENDORF I</v>
      </c>
      <c r="B24" s="153">
        <f>+Général!B24</f>
        <v>16</v>
      </c>
      <c r="C24" s="154" t="str">
        <f>+Général!C24</f>
        <v>B</v>
      </c>
      <c r="D24" s="154" t="str">
        <f>+Général!D24</f>
        <v>F</v>
      </c>
      <c r="E24" s="155">
        <f>+Général!E24</f>
        <v>12</v>
      </c>
      <c r="F24" s="146">
        <f t="shared" si="3"/>
        <v>4.166666666666667</v>
      </c>
      <c r="G24" s="147">
        <f t="shared" si="4"/>
        <v>7</v>
      </c>
      <c r="L24" s="150">
        <f>IF(('[1]16'!$C$3)=" ", 0,( '[1]16'!$C$3))</f>
        <v>5</v>
      </c>
    </row>
    <row r="25" spans="1:12" x14ac:dyDescent="0.5">
      <c r="A25" s="152" t="str">
        <f>+Général!A25</f>
        <v>FSG GEISENDORF II</v>
      </c>
      <c r="B25" s="153">
        <f>+Général!B25</f>
        <v>17</v>
      </c>
      <c r="C25" s="154" t="str">
        <f>+Général!C25</f>
        <v>B</v>
      </c>
      <c r="D25" s="154" t="str">
        <f>+Général!D25</f>
        <v>F</v>
      </c>
      <c r="E25" s="155">
        <f>+Général!E25</f>
        <v>11</v>
      </c>
      <c r="F25" s="146">
        <f t="shared" si="3"/>
        <v>6.3636363636363633</v>
      </c>
      <c r="G25" s="147">
        <f t="shared" si="4"/>
        <v>4</v>
      </c>
      <c r="L25" s="150">
        <f>IF(('[1]17'!$C$3)=" ", 0,( '[1]17'!$C$3))</f>
        <v>7</v>
      </c>
    </row>
    <row r="26" spans="1:12" x14ac:dyDescent="0.5">
      <c r="A26" s="152" t="str">
        <f>+Général!A26</f>
        <v>FSG MEYRIN III</v>
      </c>
      <c r="B26" s="153">
        <f>+Général!B26</f>
        <v>22</v>
      </c>
      <c r="C26" s="154" t="str">
        <f>+Général!C31</f>
        <v>B</v>
      </c>
      <c r="D26" s="154" t="str">
        <f>+Général!D31</f>
        <v>M</v>
      </c>
      <c r="E26" s="155">
        <f>+Général!E26</f>
        <v>8</v>
      </c>
      <c r="F26" s="146">
        <f>L26/E26*10</f>
        <v>7.5</v>
      </c>
      <c r="G26" s="147">
        <f t="shared" si="4"/>
        <v>3</v>
      </c>
      <c r="L26" s="150">
        <f>IF(('[1]22'!$C$3)=" ", 0,( '[1]22'!$C$3))</f>
        <v>6</v>
      </c>
    </row>
    <row r="27" spans="1:12" x14ac:dyDescent="0.5">
      <c r="A27" s="156"/>
      <c r="B27" s="153"/>
      <c r="C27" s="157"/>
      <c r="D27" s="157"/>
      <c r="E27" s="155"/>
      <c r="F27" s="45"/>
      <c r="G27" s="44"/>
      <c r="L27" s="158"/>
    </row>
    <row r="28" spans="1:12" x14ac:dyDescent="0.5">
      <c r="A28" s="152" t="str">
        <f>+Général!A28</f>
        <v>FSG BERNEX-CONFIGNON III</v>
      </c>
      <c r="B28" s="153">
        <f>+Général!B28</f>
        <v>18</v>
      </c>
      <c r="C28" s="154" t="str">
        <f>+Général!C28</f>
        <v>B</v>
      </c>
      <c r="D28" s="154" t="str">
        <f>+Général!D28</f>
        <v>M</v>
      </c>
      <c r="E28" s="155">
        <f>+Général!E28</f>
        <v>6</v>
      </c>
      <c r="F28" s="146">
        <f t="shared" si="3"/>
        <v>8.3333333333333339</v>
      </c>
      <c r="G28" s="147">
        <f t="shared" ref="G28:G33" si="5">IF(F28=0,"0",IF(F28="x",COUNTA($F$28:$F$33),RANK(F28,$F$28:$F$33,IF(AND($H$1&lt;&gt;"",$H$2=""),1,IF(AND($H$1="",$H$2&lt;&gt;""),0,"x")))))</f>
        <v>2</v>
      </c>
      <c r="L28" s="150">
        <f>IF(('[1]18'!$C$3)=" ", 0,( '[1]18'!$C$3))</f>
        <v>5</v>
      </c>
    </row>
    <row r="29" spans="1:12" x14ac:dyDescent="0.5">
      <c r="A29" s="152" t="str">
        <f>+Général!A29</f>
        <v>FSG C.H.CHATELAINE II</v>
      </c>
      <c r="B29" s="153">
        <f>+Général!B29</f>
        <v>19</v>
      </c>
      <c r="C29" s="154" t="str">
        <f>+Général!C29</f>
        <v>B</v>
      </c>
      <c r="D29" s="154" t="str">
        <f>+Général!D29</f>
        <v>M</v>
      </c>
      <c r="E29" s="155">
        <f>+Général!E29</f>
        <v>6</v>
      </c>
      <c r="F29" s="146">
        <f t="shared" si="3"/>
        <v>8.3333333333333339</v>
      </c>
      <c r="G29" s="147">
        <f t="shared" si="5"/>
        <v>2</v>
      </c>
      <c r="L29" s="150">
        <f>IF(('[1]19'!$C$3)=" ", 0,( '[1]19'!$C$3))</f>
        <v>5</v>
      </c>
    </row>
    <row r="30" spans="1:12" x14ac:dyDescent="0.5">
      <c r="A30" s="152" t="str">
        <f>+Général!A31</f>
        <v>FSG GENEVE-VILLE</v>
      </c>
      <c r="B30" s="153">
        <f>+Général!B30</f>
        <v>20</v>
      </c>
      <c r="C30" s="154" t="str">
        <f>+Général!C30</f>
        <v>B</v>
      </c>
      <c r="D30" s="154" t="str">
        <f>+Général!D30</f>
        <v>M</v>
      </c>
      <c r="E30" s="155">
        <f>+Général!E30</f>
        <v>8</v>
      </c>
      <c r="F30" s="146">
        <f t="shared" si="3"/>
        <v>8.75</v>
      </c>
      <c r="G30" s="147">
        <f t="shared" si="5"/>
        <v>1</v>
      </c>
      <c r="L30" s="150">
        <f>IF(('[1]20'!$C$3)=" ", 0,( '[1]20'!$C$3))</f>
        <v>7</v>
      </c>
    </row>
    <row r="31" spans="1:12" x14ac:dyDescent="0.5">
      <c r="A31" s="152" t="str">
        <f>+Général!A32</f>
        <v>ACRO-GENEVE III</v>
      </c>
      <c r="B31" s="153">
        <f>+Général!B31</f>
        <v>21</v>
      </c>
      <c r="C31" s="154" t="str">
        <f>+Général!C26</f>
        <v>B</v>
      </c>
      <c r="D31" s="154" t="str">
        <f>+Général!D26</f>
        <v>F</v>
      </c>
      <c r="E31" s="155">
        <f>+Général!E31</f>
        <v>8</v>
      </c>
      <c r="F31" s="146">
        <f t="shared" si="3"/>
        <v>7.5</v>
      </c>
      <c r="G31" s="147">
        <f t="shared" si="5"/>
        <v>4</v>
      </c>
      <c r="L31" s="150">
        <f>IF(('[1]21'!$C$3)=" ", 0,( '[1]21'!$C$3))</f>
        <v>6</v>
      </c>
    </row>
    <row r="32" spans="1:12" x14ac:dyDescent="0.5">
      <c r="A32" s="152" t="str">
        <f>+Général!A33</f>
        <v>GROUP. SPORTIF CHANCY II</v>
      </c>
      <c r="B32" s="153">
        <f>+Général!B32</f>
        <v>23</v>
      </c>
      <c r="C32" s="154" t="str">
        <f>+Général!C32</f>
        <v>B</v>
      </c>
      <c r="D32" s="154" t="str">
        <f>+Général!D32</f>
        <v>M</v>
      </c>
      <c r="E32" s="155">
        <f>+Général!E32</f>
        <v>8</v>
      </c>
      <c r="F32" s="146">
        <f t="shared" ref="F32" si="6">L32/E32*10</f>
        <v>7.5</v>
      </c>
      <c r="G32" s="147">
        <f t="shared" si="5"/>
        <v>4</v>
      </c>
      <c r="L32" s="150">
        <f>IF(('[1]23'!$C$3)=" ", 0,( '[1]23'!$C$3))</f>
        <v>6</v>
      </c>
    </row>
    <row r="33" spans="1:12" x14ac:dyDescent="0.5">
      <c r="A33" s="152" t="str">
        <f>+Général!A33</f>
        <v>GROUP. SPORTIF CHANCY II</v>
      </c>
      <c r="B33" s="153">
        <f>+Général!B33</f>
        <v>24</v>
      </c>
      <c r="C33" s="154" t="str">
        <f>+Général!C33</f>
        <v>B</v>
      </c>
      <c r="D33" s="154" t="str">
        <f>+Général!D33</f>
        <v>M</v>
      </c>
      <c r="E33" s="155">
        <f>+Général!E33</f>
        <v>8</v>
      </c>
      <c r="F33" s="146">
        <f t="shared" si="3"/>
        <v>7.5</v>
      </c>
      <c r="G33" s="147">
        <f t="shared" si="5"/>
        <v>4</v>
      </c>
      <c r="L33" s="150">
        <f>IF(('[1]24'!$C$3)=" ", 0,( '[1]24'!$C$3))</f>
        <v>6</v>
      </c>
    </row>
    <row r="34" spans="1:12" x14ac:dyDescent="0.5">
      <c r="A34" s="156"/>
      <c r="B34" s="153"/>
      <c r="C34" s="157"/>
      <c r="D34" s="157"/>
      <c r="E34" s="155"/>
      <c r="F34" s="45"/>
      <c r="G34" s="44"/>
      <c r="L34" s="158"/>
    </row>
    <row r="35" spans="1:12" x14ac:dyDescent="0.5">
      <c r="A35" s="152" t="str">
        <f>+Général!A35</f>
        <v>FSG BERNEX-CONFIGNON I</v>
      </c>
      <c r="B35" s="153">
        <f>+Général!B35</f>
        <v>25</v>
      </c>
      <c r="C35" s="154" t="str">
        <f>+Général!C35</f>
        <v>E</v>
      </c>
      <c r="D35" s="154">
        <f>+Général!D35</f>
        <v>0</v>
      </c>
      <c r="E35" s="155">
        <f>+Général!E35</f>
        <v>9</v>
      </c>
      <c r="F35" s="146">
        <f t="shared" si="3"/>
        <v>8.8888888888888893</v>
      </c>
      <c r="G35" s="147">
        <f>IF(F35=0,"0",IF(F35="x",COUNTA($F$35:$F$39),RANK(F35,$F$35:$F$39,IF(AND($H$1&lt;&gt;"",$H$2=""),1,IF(AND($H$1="",$H$2&lt;&gt;""),0,"x")))))</f>
        <v>1</v>
      </c>
      <c r="L35" s="150">
        <f>IF(('[1]25'!$C$3)=" ", 0,( '[1]25'!$C$3))</f>
        <v>8</v>
      </c>
    </row>
    <row r="36" spans="1:12" x14ac:dyDescent="0.5">
      <c r="A36" s="152" t="str">
        <f>+Général!A36</f>
        <v>FSG BERNEX-CONFIGNON II</v>
      </c>
      <c r="B36" s="153">
        <f>+Général!B36</f>
        <v>26</v>
      </c>
      <c r="C36" s="154" t="str">
        <f>+Général!C36</f>
        <v>E</v>
      </c>
      <c r="D36" s="154">
        <f>+Général!D36</f>
        <v>0</v>
      </c>
      <c r="E36" s="155">
        <f>+Général!E36</f>
        <v>9</v>
      </c>
      <c r="F36" s="146">
        <f t="shared" si="3"/>
        <v>7.7777777777777777</v>
      </c>
      <c r="G36" s="147">
        <f>IF(F36=0,"0",IF(F36="x",COUNTA($F$35:$F$39),RANK(F36,$F$35:$F$39,IF(AND($H$1&lt;&gt;"",$H$2=""),1,IF(AND($H$1="",$H$2&lt;&gt;""),0,"x")))))</f>
        <v>3</v>
      </c>
      <c r="L36" s="150">
        <f>IF(('[1]26'!$C$3)=" ", 0,( '[1]26'!$C$3))</f>
        <v>7</v>
      </c>
    </row>
    <row r="37" spans="1:12" x14ac:dyDescent="0.5">
      <c r="A37" s="152" t="str">
        <f>+Général!A37</f>
        <v>FSG LANCY III</v>
      </c>
      <c r="B37" s="153">
        <f>+Général!B37</f>
        <v>27</v>
      </c>
      <c r="C37" s="154" t="str">
        <f>+Général!C37</f>
        <v>E</v>
      </c>
      <c r="D37" s="154">
        <f>+Général!D37</f>
        <v>0</v>
      </c>
      <c r="E37" s="155">
        <f>+Général!E37</f>
        <v>8</v>
      </c>
      <c r="F37" s="146">
        <f t="shared" si="3"/>
        <v>8.75</v>
      </c>
      <c r="G37" s="147">
        <f>IF(F37=0,"0",IF(F37="x",COUNTA($F$35:$F$39),RANK(F37,$F$35:$F$39,IF(AND($H$1&lt;&gt;"",$H$2=""),1,IF(AND($H$1="",$H$2&lt;&gt;""),0,"x")))))</f>
        <v>2</v>
      </c>
      <c r="L37" s="150">
        <f>IF(('[1]27'!$C$3)=" ", 0,( '[1]27'!$C$3))</f>
        <v>7</v>
      </c>
    </row>
    <row r="38" spans="1:12" x14ac:dyDescent="0.5">
      <c r="A38" s="152" t="str">
        <f>+Général!A38</f>
        <v>FSG GENEVE-VILLE DAMES</v>
      </c>
      <c r="B38" s="153">
        <f>+Général!B38</f>
        <v>28</v>
      </c>
      <c r="C38" s="154" t="str">
        <f>+Général!C38</f>
        <v>E</v>
      </c>
      <c r="D38" s="154">
        <f>+Général!D38</f>
        <v>0</v>
      </c>
      <c r="E38" s="155">
        <f>+Général!E38</f>
        <v>9</v>
      </c>
      <c r="F38" s="146">
        <f t="shared" si="3"/>
        <v>5.5555555555555554</v>
      </c>
      <c r="G38" s="147">
        <f>IF(F38=0,"0",IF(F38="x",COUNTA($F$35:$F$39),RANK(F38,$F$35:$F$39,IF(AND($H$1&lt;&gt;"",$H$2=""),1,IF(AND($H$1="",$H$2&lt;&gt;""),0,"x")))))</f>
        <v>4</v>
      </c>
      <c r="L38" s="150">
        <f>IF(('[1]28'!$C$3)=" ", 0,( '[1]28'!$C$3))</f>
        <v>5</v>
      </c>
    </row>
    <row r="39" spans="1:12" x14ac:dyDescent="0.5">
      <c r="A39" s="152" t="str">
        <f>+Général!A39</f>
        <v>FSG GEISENDORF III</v>
      </c>
      <c r="B39" s="153">
        <f>+Général!B39</f>
        <v>29</v>
      </c>
      <c r="C39" s="154" t="str">
        <f>+Général!C39</f>
        <v>E</v>
      </c>
      <c r="D39" s="154">
        <f>+Général!D39</f>
        <v>0</v>
      </c>
      <c r="E39" s="155">
        <f>+Général!E39</f>
        <v>11</v>
      </c>
      <c r="F39" s="146">
        <f t="shared" si="3"/>
        <v>4.545454545454545</v>
      </c>
      <c r="G39" s="147">
        <f>IF(F39=0,"0",IF(F39="x",COUNTA($F$35:$F$39),RANK(F39,$F$35:$F$39,IF(AND($H$1&lt;&gt;"",$H$2=""),1,IF(AND($H$1="",$H$2&lt;&gt;""),0,"x")))))</f>
        <v>5</v>
      </c>
      <c r="L39" s="150">
        <f>IF(('[1]29'!$C$3)=" ", 0,( '[1]29'!$C$3))</f>
        <v>5</v>
      </c>
    </row>
    <row r="40" spans="1:12" x14ac:dyDescent="0.5">
      <c r="A40" s="156"/>
      <c r="B40" s="153"/>
      <c r="C40" s="157"/>
      <c r="D40" s="157"/>
      <c r="E40" s="155"/>
      <c r="F40" s="45"/>
      <c r="G40" s="44"/>
      <c r="L40" s="158"/>
    </row>
    <row r="41" spans="1:12" x14ac:dyDescent="0.5">
      <c r="A41" s="152" t="str">
        <f>+Général!A41</f>
        <v>ACRO-GENEVE IV</v>
      </c>
      <c r="B41" s="153">
        <f>+Général!B41</f>
        <v>30</v>
      </c>
      <c r="C41" s="154" t="str">
        <f>+Général!C41</f>
        <v>C</v>
      </c>
      <c r="D41" s="154" t="str">
        <f>+Général!D41</f>
        <v>F</v>
      </c>
      <c r="E41" s="155">
        <f>+Général!E41</f>
        <v>9</v>
      </c>
      <c r="F41" s="146">
        <f t="shared" ref="F41" si="7">L41/E41*10</f>
        <v>7.7777777777777777</v>
      </c>
      <c r="G41" s="147">
        <f>IF(F41=0,"0",IF(F41="x",COUNTA($F$41:$F$42),RANK(F41,$F$41:$F$42,IF(AND($H$1&lt;&gt;"",$H$2=""),1,IF(AND($H$1="",$H$2&lt;&gt;""),0,"x")))))</f>
        <v>1</v>
      </c>
      <c r="L41" s="150">
        <f>IF(('[1]30'!$C$3)=" ", 0,( '[1]30'!$C$3))</f>
        <v>7</v>
      </c>
    </row>
    <row r="42" spans="1:12" x14ac:dyDescent="0.5">
      <c r="E42" s="1"/>
    </row>
    <row r="50" spans="11:11" x14ac:dyDescent="0.5">
      <c r="K50" s="19"/>
    </row>
  </sheetData>
  <customSheetViews>
    <customSheetView guid="{7D47536B-B73F-11DA-AD36-0011951C7BE5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  <customSheetView guid="{7AE4B263-35D5-4E25-B7B2-565E5123C2E7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  <ignoredErrors>
    <ignoredError sqref="F31:F32 F22:F25 F27:F30 F19 F33:F39 F11 F7:F10 F12:F18 F40:F41 F20:F21 F26 L7:L4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1211"/>
  <dimension ref="A1:M114"/>
  <sheetViews>
    <sheetView zoomScaleNormal="100" workbookViewId="0">
      <pane ySplit="6" topLeftCell="A7" activePane="bottomLeft" state="frozen"/>
      <selection activeCell="M10" sqref="M10"/>
      <selection pane="bottomLeft" activeCell="G11" sqref="G11"/>
    </sheetView>
  </sheetViews>
  <sheetFormatPr baseColWidth="10" defaultRowHeight="14.1" x14ac:dyDescent="0.5"/>
  <cols>
    <col min="1" max="1" width="38.33203125" style="37" customWidth="1"/>
    <col min="2" max="2" width="7.88671875" style="10" customWidth="1"/>
    <col min="3" max="4" width="7.88671875" style="1" customWidth="1"/>
    <col min="5" max="5" width="4.33203125" customWidth="1"/>
    <col min="6" max="7" width="15.33203125" customWidth="1"/>
    <col min="8" max="8" width="4.33203125" customWidth="1"/>
    <col min="9" max="10" width="0" hidden="1" customWidth="1"/>
  </cols>
  <sheetData>
    <row r="1" spans="1:13" x14ac:dyDescent="0.5">
      <c r="A1" s="37" t="str">
        <f>Général!K3</f>
        <v>Poste 2</v>
      </c>
      <c r="F1" t="s">
        <v>9</v>
      </c>
      <c r="G1" s="2" t="s">
        <v>10</v>
      </c>
      <c r="H1" s="6"/>
      <c r="K1" s="1"/>
      <c r="L1" s="41" t="s">
        <v>87</v>
      </c>
    </row>
    <row r="2" spans="1:13" x14ac:dyDescent="0.5">
      <c r="G2" s="2" t="s">
        <v>11</v>
      </c>
      <c r="H2" s="6" t="s">
        <v>34</v>
      </c>
      <c r="J2" s="1"/>
      <c r="K2" s="1"/>
      <c r="L2" s="149" t="s">
        <v>83</v>
      </c>
    </row>
    <row r="3" spans="1:13" x14ac:dyDescent="0.5">
      <c r="A3" s="40" t="str">
        <f>'[1]Liste-Poste'!$B$3</f>
        <v>Boites sensorielles</v>
      </c>
      <c r="G3" s="2"/>
      <c r="J3" s="1"/>
      <c r="K3" s="1"/>
      <c r="L3" s="151" t="s">
        <v>81</v>
      </c>
      <c r="M3" s="23"/>
    </row>
    <row r="4" spans="1:13" x14ac:dyDescent="0.5">
      <c r="L4" s="148" t="s">
        <v>80</v>
      </c>
    </row>
    <row r="5" spans="1:13" ht="50.1" x14ac:dyDescent="0.4">
      <c r="A5" s="38" t="s">
        <v>13</v>
      </c>
      <c r="B5" s="11" t="s">
        <v>47</v>
      </c>
      <c r="C5" s="3" t="s">
        <v>15</v>
      </c>
      <c r="D5" s="3" t="s">
        <v>14</v>
      </c>
      <c r="F5" s="47" t="s">
        <v>16</v>
      </c>
      <c r="G5" s="4" t="s">
        <v>17</v>
      </c>
      <c r="J5" s="41"/>
      <c r="L5" s="41" t="s">
        <v>60</v>
      </c>
    </row>
    <row r="6" spans="1:13" x14ac:dyDescent="0.5">
      <c r="J6" s="1"/>
      <c r="K6" s="1"/>
      <c r="L6" s="1"/>
    </row>
    <row r="7" spans="1:13" x14ac:dyDescent="0.5">
      <c r="A7" s="152" t="str">
        <f>+Général!A7</f>
        <v>FSG LANCY I</v>
      </c>
      <c r="B7" s="153">
        <f>+Général!B7</f>
        <v>1</v>
      </c>
      <c r="C7" s="154" t="str">
        <f>+Général!C7</f>
        <v>A</v>
      </c>
      <c r="D7" s="154" t="str">
        <f>+Général!D7</f>
        <v>F</v>
      </c>
      <c r="E7" s="155">
        <f>+Général!E7</f>
        <v>8</v>
      </c>
      <c r="F7" s="146">
        <f>L7/E7*10</f>
        <v>46.25</v>
      </c>
      <c r="G7" s="147">
        <f>IF(F7=0,"0",IF(F7="x",COUNTA($F$7:$F$10),RANK(F7,$F$7:$F$10,IF(AND($H$1&lt;&gt;"",$H$2=""),1,IF(AND($H$1="",$H$2&lt;&gt;""),0,"x")))))</f>
        <v>2</v>
      </c>
      <c r="L7" s="150">
        <f>IF(('[1]1'!$C$4)=" ", 0,( '[1]1'!$C$4))</f>
        <v>37</v>
      </c>
      <c r="M7" s="41" t="s">
        <v>88</v>
      </c>
    </row>
    <row r="8" spans="1:13" x14ac:dyDescent="0.5">
      <c r="A8" s="152" t="str">
        <f>+Général!A8</f>
        <v>FSG LANCY II</v>
      </c>
      <c r="B8" s="153">
        <f>+Général!B8</f>
        <v>2</v>
      </c>
      <c r="C8" s="154" t="str">
        <f>+Général!C8</f>
        <v>A</v>
      </c>
      <c r="D8" s="154" t="str">
        <f>+Général!D8</f>
        <v>F</v>
      </c>
      <c r="E8" s="155">
        <f>+Général!E8</f>
        <v>9</v>
      </c>
      <c r="F8" s="146">
        <f t="shared" ref="F8:F39" si="0">L8/E8*10</f>
        <v>21.111111111111111</v>
      </c>
      <c r="G8" s="147">
        <f>IF(F8=0,"0",IF(F8="x",COUNTA($F$7:$F$10),RANK(F8,$F$7:$F$10,IF(AND($H$1&lt;&gt;"",$H$2=""),1,IF(AND($H$1="",$H$2&lt;&gt;""),0,"x")))))</f>
        <v>4</v>
      </c>
      <c r="L8" s="150">
        <f>IF(('[1]2'!$C$4)=" ", 0,( '[1]2'!$C$4))</f>
        <v>19</v>
      </c>
      <c r="M8" s="41" t="s">
        <v>89</v>
      </c>
    </row>
    <row r="9" spans="1:13" x14ac:dyDescent="0.5">
      <c r="A9" s="152" t="str">
        <f>+Général!A9</f>
        <v>FSG MEYRIN I</v>
      </c>
      <c r="B9" s="153">
        <f>+Général!B9</f>
        <v>3</v>
      </c>
      <c r="C9" s="154" t="str">
        <f>+Général!C9</f>
        <v>A</v>
      </c>
      <c r="D9" s="154" t="str">
        <f>+Général!D9</f>
        <v>F</v>
      </c>
      <c r="E9" s="155">
        <f>+Général!E9</f>
        <v>4</v>
      </c>
      <c r="F9" s="146">
        <f t="shared" ref="F9" si="1">L9/E9*10</f>
        <v>90</v>
      </c>
      <c r="G9" s="147">
        <f>IF(F9=0,"0",IF(F9="x",COUNTA($F$7:$F$10),RANK(F9,$F$7:$F$10,IF(AND($H$1&lt;&gt;"",$H$2=""),1,IF(AND($H$1="",$H$2&lt;&gt;""),0,"x")))))</f>
        <v>1</v>
      </c>
      <c r="L9" s="150">
        <f>IF(('[1]3'!$C$4)=" ", 0,( '[1]3'!$C$4))</f>
        <v>36</v>
      </c>
      <c r="M9" s="41" t="s">
        <v>90</v>
      </c>
    </row>
    <row r="10" spans="1:13" x14ac:dyDescent="0.5">
      <c r="A10" s="152" t="str">
        <f>+Général!A10</f>
        <v>FSG PLOG II</v>
      </c>
      <c r="B10" s="153">
        <f>+Général!B10</f>
        <v>4</v>
      </c>
      <c r="C10" s="154" t="str">
        <f>+Général!C10</f>
        <v>A</v>
      </c>
      <c r="D10" s="154" t="str">
        <f>+Général!D10</f>
        <v>F</v>
      </c>
      <c r="E10" s="155">
        <f>+Général!E10</f>
        <v>8</v>
      </c>
      <c r="F10" s="146">
        <f t="shared" si="0"/>
        <v>42.5</v>
      </c>
      <c r="G10" s="147">
        <f>IF(F10=0,"0",IF(F10="x",COUNTA($F$7:$F$10),RANK(F10,$F$7:$F$10,IF(AND($H$1&lt;&gt;"",$H$2=""),1,IF(AND($H$1="",$H$2&lt;&gt;""),0,"x")))))</f>
        <v>3</v>
      </c>
      <c r="L10" s="150">
        <f>IF(('[1]4'!$C$4)=" ", 0,( '[1]4'!$C$4))</f>
        <v>34</v>
      </c>
      <c r="M10" s="41" t="s">
        <v>91</v>
      </c>
    </row>
    <row r="11" spans="1:13" x14ac:dyDescent="0.5">
      <c r="A11" s="156"/>
      <c r="B11" s="153"/>
      <c r="C11" s="157"/>
      <c r="D11" s="157"/>
      <c r="E11" s="155"/>
      <c r="F11" s="45"/>
      <c r="G11" s="44"/>
      <c r="L11" s="158"/>
    </row>
    <row r="12" spans="1:13" x14ac:dyDescent="0.5">
      <c r="A12" s="152" t="str">
        <f>+Général!A12</f>
        <v>FSG C.H.CHATELAINE I</v>
      </c>
      <c r="B12" s="153">
        <f>+Général!B12</f>
        <v>5</v>
      </c>
      <c r="C12" s="154" t="str">
        <f>+Général!C12</f>
        <v>A</v>
      </c>
      <c r="D12" s="154" t="str">
        <f>+Général!D12</f>
        <v>M</v>
      </c>
      <c r="E12" s="155">
        <f>+Général!E12</f>
        <v>10</v>
      </c>
      <c r="F12" s="146">
        <f t="shared" si="0"/>
        <v>36</v>
      </c>
      <c r="G12" s="147">
        <f t="shared" ref="G12:G18" si="2">IF(F12=0,"0",IF(F12="x",COUNTA($F$12:$F$18),RANK(F12,$F$12:$F$18,IF(AND($H$1&lt;&gt;"",$H$2=""),1,IF(AND($H$1="",$H$2&lt;&gt;""),0,"x")))))</f>
        <v>7</v>
      </c>
      <c r="L12" s="150">
        <f>IF(('[1]5'!$C$4)=" ", 0,( '[1]5'!$C$4))</f>
        <v>36</v>
      </c>
    </row>
    <row r="13" spans="1:13" x14ac:dyDescent="0.5">
      <c r="A13" s="152" t="str">
        <f>+Général!A13</f>
        <v>FSG C. A. VERNIER ATH. I</v>
      </c>
      <c r="B13" s="153">
        <f>+Général!B13</f>
        <v>6</v>
      </c>
      <c r="C13" s="154" t="str">
        <f>+Général!C13</f>
        <v>A</v>
      </c>
      <c r="D13" s="154" t="str">
        <f>+Général!D13</f>
        <v>M</v>
      </c>
      <c r="E13" s="155">
        <f>+Général!E13</f>
        <v>8</v>
      </c>
      <c r="F13" s="146">
        <f t="shared" si="0"/>
        <v>37.5</v>
      </c>
      <c r="G13" s="147">
        <f t="shared" si="2"/>
        <v>6</v>
      </c>
      <c r="L13" s="150">
        <f>IF(('[1]6'!$C$4)=" ", 0,( '[1]6'!$C$4))</f>
        <v>30</v>
      </c>
    </row>
    <row r="14" spans="1:13" x14ac:dyDescent="0.5">
      <c r="A14" s="152" t="str">
        <f>+Général!A14</f>
        <v xml:space="preserve">FSG PETIT-SACONNEX </v>
      </c>
      <c r="B14" s="153">
        <f>+Général!B14</f>
        <v>7</v>
      </c>
      <c r="C14" s="154" t="str">
        <f>+Général!C14</f>
        <v>A</v>
      </c>
      <c r="D14" s="154" t="str">
        <f>+Général!D14</f>
        <v>M</v>
      </c>
      <c r="E14" s="155">
        <f>+Général!E14</f>
        <v>8</v>
      </c>
      <c r="F14" s="146">
        <f t="shared" si="0"/>
        <v>55</v>
      </c>
      <c r="G14" s="147">
        <f t="shared" si="2"/>
        <v>2</v>
      </c>
      <c r="L14" s="150">
        <f>IF(('[1]7'!$C$4)=" ", 0,( '[1]7'!$C$4))</f>
        <v>44</v>
      </c>
    </row>
    <row r="15" spans="1:13" x14ac:dyDescent="0.5">
      <c r="A15" s="152" t="str">
        <f>+Général!A15</f>
        <v>FSG PLOG I</v>
      </c>
      <c r="B15" s="153">
        <f>+Général!B15</f>
        <v>8</v>
      </c>
      <c r="C15" s="154" t="str">
        <f>+Général!C15</f>
        <v>A</v>
      </c>
      <c r="D15" s="154" t="str">
        <f>+Général!D15</f>
        <v>M</v>
      </c>
      <c r="E15" s="155">
        <f>+Général!E15</f>
        <v>9</v>
      </c>
      <c r="F15" s="146">
        <f t="shared" si="0"/>
        <v>42.222222222222221</v>
      </c>
      <c r="G15" s="147">
        <f t="shared" si="2"/>
        <v>5</v>
      </c>
      <c r="L15" s="150">
        <f>IF(('[1]8'!$C$4)=" ", 0,( '[1]8'!$C$4))</f>
        <v>38</v>
      </c>
    </row>
    <row r="16" spans="1:13" x14ac:dyDescent="0.5">
      <c r="A16" s="152" t="str">
        <f>+Général!A16</f>
        <v>FSG C. A. VERNIER GYM. I</v>
      </c>
      <c r="B16" s="153">
        <f>+Général!B16</f>
        <v>9</v>
      </c>
      <c r="C16" s="154" t="str">
        <f>+Général!C16</f>
        <v>A</v>
      </c>
      <c r="D16" s="154" t="str">
        <f>+Général!D16</f>
        <v>M</v>
      </c>
      <c r="E16" s="155">
        <f>+Général!E16</f>
        <v>7</v>
      </c>
      <c r="F16" s="146">
        <f t="shared" si="0"/>
        <v>51.428571428571431</v>
      </c>
      <c r="G16" s="147">
        <f t="shared" si="2"/>
        <v>4</v>
      </c>
      <c r="L16" s="150">
        <f>IF(('[1]9'!$C$4)=" ", 0,( '[1]9'!$C$4))</f>
        <v>36</v>
      </c>
    </row>
    <row r="17" spans="1:12" x14ac:dyDescent="0.5">
      <c r="A17" s="152" t="str">
        <f>+Général!A17</f>
        <v>ACRO-GENEVE I</v>
      </c>
      <c r="B17" s="153">
        <f>+Général!B17</f>
        <v>10</v>
      </c>
      <c r="C17" s="154" t="str">
        <f>+Général!C17</f>
        <v>A</v>
      </c>
      <c r="D17" s="154" t="str">
        <f>+Général!D17</f>
        <v>M</v>
      </c>
      <c r="E17" s="155">
        <f>+Général!E17</f>
        <v>7</v>
      </c>
      <c r="F17" s="146">
        <f t="shared" si="0"/>
        <v>52.857142857142854</v>
      </c>
      <c r="G17" s="147">
        <f t="shared" si="2"/>
        <v>3</v>
      </c>
      <c r="L17" s="150">
        <f>IF(('[1]10'!$C$4)=" ", 0,( '[1]10'!$C$4))</f>
        <v>37</v>
      </c>
    </row>
    <row r="18" spans="1:12" x14ac:dyDescent="0.5">
      <c r="A18" s="152" t="str">
        <f>+Général!A18</f>
        <v xml:space="preserve">GROUP. SPORTIF CHANCY I </v>
      </c>
      <c r="B18" s="153">
        <f>+Général!B18</f>
        <v>11</v>
      </c>
      <c r="C18" s="154" t="str">
        <f>+Général!C18</f>
        <v>A</v>
      </c>
      <c r="D18" s="154" t="str">
        <f>+Général!D18</f>
        <v>M</v>
      </c>
      <c r="E18" s="155">
        <f>+Général!E18</f>
        <v>8</v>
      </c>
      <c r="F18" s="146">
        <f t="shared" si="0"/>
        <v>56.25</v>
      </c>
      <c r="G18" s="147">
        <f t="shared" si="2"/>
        <v>1</v>
      </c>
      <c r="L18" s="150">
        <f>IF(('[1]11'!$C$4)=" ", 0,( '[1]11'!$C$4))</f>
        <v>45</v>
      </c>
    </row>
    <row r="19" spans="1:12" x14ac:dyDescent="0.5">
      <c r="A19" s="156"/>
      <c r="B19" s="153"/>
      <c r="C19" s="157"/>
      <c r="D19" s="157"/>
      <c r="E19" s="155"/>
      <c r="F19" s="41"/>
      <c r="G19" s="41"/>
      <c r="L19" s="149"/>
    </row>
    <row r="20" spans="1:12" x14ac:dyDescent="0.5">
      <c r="A20" s="152" t="str">
        <f>+Général!A20</f>
        <v>FSG MEYRIN II</v>
      </c>
      <c r="B20" s="153">
        <f>+Général!B20</f>
        <v>12</v>
      </c>
      <c r="C20" s="154" t="str">
        <f>+Général!C20</f>
        <v>B</v>
      </c>
      <c r="D20" s="154" t="str">
        <f>+Général!D20</f>
        <v>F</v>
      </c>
      <c r="E20" s="155">
        <f>+Général!E20</f>
        <v>8</v>
      </c>
      <c r="F20" s="146">
        <f t="shared" si="0"/>
        <v>42.5</v>
      </c>
      <c r="G20" s="147">
        <f>IF(F20=0,"0",IF(F20="x",COUNTA($F$20:$F$26),RANK(F20,$F$20:$F$26,IF(AND($H$1&lt;&gt;"",$H$2=""),1,IF(AND($H$1="",$H$2&lt;&gt;""),0,"x")))))</f>
        <v>5</v>
      </c>
      <c r="L20" s="150">
        <f>IF(('[1]12'!$C$4)=" ", 0,( '[1]12'!$C$4))</f>
        <v>34</v>
      </c>
    </row>
    <row r="21" spans="1:12" x14ac:dyDescent="0.5">
      <c r="A21" s="152" t="str">
        <f>+Général!A21</f>
        <v>FSG C. A. VERNIER GYM. II</v>
      </c>
      <c r="B21" s="153">
        <f>+Général!B21</f>
        <v>13</v>
      </c>
      <c r="C21" s="154" t="str">
        <f>+Général!C21</f>
        <v>B</v>
      </c>
      <c r="D21" s="154" t="str">
        <f>+Général!D21</f>
        <v>F</v>
      </c>
      <c r="E21" s="155">
        <f>+Général!E21</f>
        <v>8</v>
      </c>
      <c r="F21" s="146">
        <f t="shared" si="0"/>
        <v>43.75</v>
      </c>
      <c r="G21" s="147">
        <f t="shared" ref="G21:G26" si="3">IF(F21=0,"0",IF(F21="x",COUNTA($F$20:$F$26),RANK(F21,$F$20:$F$26,IF(AND($H$1&lt;&gt;"",$H$2=""),1,IF(AND($H$1="",$H$2&lt;&gt;""),0,"x")))))</f>
        <v>4</v>
      </c>
      <c r="L21" s="150">
        <f>IF(('[1]13'!$C$4)=" ", 0,( '[1]13'!$C$4))</f>
        <v>35</v>
      </c>
    </row>
    <row r="22" spans="1:12" x14ac:dyDescent="0.5">
      <c r="A22" s="152" t="str">
        <f>+Général!A22</f>
        <v xml:space="preserve">FSG AIRE-LE-LIGNON </v>
      </c>
      <c r="B22" s="153">
        <f>+Général!B22</f>
        <v>14</v>
      </c>
      <c r="C22" s="154" t="str">
        <f>+Général!C22</f>
        <v>B</v>
      </c>
      <c r="D22" s="154" t="str">
        <f>+Général!D22</f>
        <v>F</v>
      </c>
      <c r="E22" s="155">
        <f>+Général!E22</f>
        <v>8</v>
      </c>
      <c r="F22" s="146">
        <f t="shared" si="0"/>
        <v>56.25</v>
      </c>
      <c r="G22" s="147">
        <f t="shared" si="3"/>
        <v>2</v>
      </c>
      <c r="L22" s="150">
        <f>IF(('[1]14'!$C$4)=" ", 0,( '[1]14'!$C$4))</f>
        <v>45</v>
      </c>
    </row>
    <row r="23" spans="1:12" x14ac:dyDescent="0.5">
      <c r="A23" s="152" t="str">
        <f>+Général!A23</f>
        <v>ACRO-GENEVE II</v>
      </c>
      <c r="B23" s="153">
        <f>+Général!B23</f>
        <v>15</v>
      </c>
      <c r="C23" s="154" t="str">
        <f>+Général!C23</f>
        <v>B</v>
      </c>
      <c r="D23" s="154" t="str">
        <f>+Général!D23</f>
        <v>F</v>
      </c>
      <c r="E23" s="155">
        <f>+Général!E23</f>
        <v>7</v>
      </c>
      <c r="F23" s="146">
        <f t="shared" si="0"/>
        <v>64.285714285714292</v>
      </c>
      <c r="G23" s="147">
        <f t="shared" si="3"/>
        <v>1</v>
      </c>
      <c r="L23" s="150">
        <f>IF(('[1]15'!$C$4)=" ", 0,( '[1]15'!$C$4))</f>
        <v>45</v>
      </c>
    </row>
    <row r="24" spans="1:12" x14ac:dyDescent="0.5">
      <c r="A24" s="152" t="str">
        <f>+Général!A24</f>
        <v>FSG GEISENDORF I</v>
      </c>
      <c r="B24" s="153">
        <f>+Général!B24</f>
        <v>16</v>
      </c>
      <c r="C24" s="154" t="str">
        <f>+Général!C24</f>
        <v>B</v>
      </c>
      <c r="D24" s="154" t="str">
        <f>+Général!D24</f>
        <v>F</v>
      </c>
      <c r="E24" s="155">
        <f>+Général!E24</f>
        <v>12</v>
      </c>
      <c r="F24" s="146">
        <f t="shared" si="0"/>
        <v>37.5</v>
      </c>
      <c r="G24" s="147">
        <f t="shared" si="3"/>
        <v>7</v>
      </c>
      <c r="L24" s="150">
        <f>IF(('[1]16'!$C$4)=" ", 0,( '[1]16'!$C$4))</f>
        <v>45</v>
      </c>
    </row>
    <row r="25" spans="1:12" x14ac:dyDescent="0.5">
      <c r="A25" s="152" t="str">
        <f>+Général!A25</f>
        <v>FSG GEISENDORF II</v>
      </c>
      <c r="B25" s="153">
        <f>+Général!B25</f>
        <v>17</v>
      </c>
      <c r="C25" s="154" t="str">
        <f>+Général!C25</f>
        <v>B</v>
      </c>
      <c r="D25" s="154" t="str">
        <f>+Général!D25</f>
        <v>F</v>
      </c>
      <c r="E25" s="155">
        <f>+Général!E25</f>
        <v>11</v>
      </c>
      <c r="F25" s="146">
        <f t="shared" si="0"/>
        <v>40.909090909090907</v>
      </c>
      <c r="G25" s="147">
        <f t="shared" si="3"/>
        <v>6</v>
      </c>
      <c r="L25" s="150">
        <f>IF(('[1]17'!$C$4)=" ", 0,( '[1]17'!$C$4))</f>
        <v>45</v>
      </c>
    </row>
    <row r="26" spans="1:12" x14ac:dyDescent="0.5">
      <c r="A26" s="152" t="str">
        <f>+Général!A26</f>
        <v>FSG MEYRIN III</v>
      </c>
      <c r="B26" s="153">
        <f>+Général!B26</f>
        <v>22</v>
      </c>
      <c r="C26" s="154" t="str">
        <f>+Général!C26</f>
        <v>B</v>
      </c>
      <c r="D26" s="154" t="str">
        <f>+Général!D26</f>
        <v>F</v>
      </c>
      <c r="E26" s="155">
        <f>+Général!E26</f>
        <v>8</v>
      </c>
      <c r="F26" s="146">
        <f>L26/E26*10</f>
        <v>55</v>
      </c>
      <c r="G26" s="147">
        <f t="shared" si="3"/>
        <v>3</v>
      </c>
      <c r="L26" s="150">
        <f>IF(('[1]22'!$C$4)=" ", 0,( '[1]22'!$C$4))</f>
        <v>44</v>
      </c>
    </row>
    <row r="27" spans="1:12" x14ac:dyDescent="0.5">
      <c r="A27" s="156"/>
      <c r="B27" s="153"/>
      <c r="C27" s="157"/>
      <c r="D27" s="157"/>
      <c r="E27" s="155"/>
      <c r="F27" s="45"/>
      <c r="G27" s="44"/>
      <c r="L27" s="158"/>
    </row>
    <row r="28" spans="1:12" x14ac:dyDescent="0.5">
      <c r="A28" s="152" t="str">
        <f>+Général!A28</f>
        <v>FSG BERNEX-CONFIGNON III</v>
      </c>
      <c r="B28" s="153">
        <f>+Général!B28</f>
        <v>18</v>
      </c>
      <c r="C28" s="154" t="str">
        <f>+Général!C28</f>
        <v>B</v>
      </c>
      <c r="D28" s="154" t="str">
        <f>+Général!D28</f>
        <v>M</v>
      </c>
      <c r="E28" s="155">
        <f>+Général!E28</f>
        <v>6</v>
      </c>
      <c r="F28" s="146">
        <f t="shared" si="0"/>
        <v>56.666666666666671</v>
      </c>
      <c r="G28" s="147">
        <f t="shared" ref="G28:G33" si="4">IF(F28=0,"0",IF(F28="x",COUNTA($F$28:$F$33),RANK(F28,$F$28:$F$33,IF(AND($H$1&lt;&gt;"",$H$2=""),1,IF(AND($H$1="",$H$2&lt;&gt;""),0,"x")))))</f>
        <v>2</v>
      </c>
      <c r="L28" s="150">
        <f>IF(('[1]18'!$C$4)=" ", 0,( '[1]18'!$C$4))</f>
        <v>34</v>
      </c>
    </row>
    <row r="29" spans="1:12" x14ac:dyDescent="0.5">
      <c r="A29" s="152" t="str">
        <f>+Général!A29</f>
        <v>FSG C.H.CHATELAINE II</v>
      </c>
      <c r="B29" s="153">
        <f>+Général!B29</f>
        <v>19</v>
      </c>
      <c r="C29" s="154" t="str">
        <f>+Général!C29</f>
        <v>B</v>
      </c>
      <c r="D29" s="154" t="str">
        <f>+Général!D29</f>
        <v>M</v>
      </c>
      <c r="E29" s="155">
        <f>+Général!E29</f>
        <v>6</v>
      </c>
      <c r="F29" s="146">
        <f t="shared" si="0"/>
        <v>58.333333333333329</v>
      </c>
      <c r="G29" s="147">
        <f t="shared" si="4"/>
        <v>1</v>
      </c>
      <c r="L29" s="150">
        <f>IF(('[1]19'!$C$4)=" ", 0,( '[1]19'!$C$4))</f>
        <v>35</v>
      </c>
    </row>
    <row r="30" spans="1:12" x14ac:dyDescent="0.5">
      <c r="A30" s="152" t="str">
        <f>+Général!A31</f>
        <v>FSG GENEVE-VILLE</v>
      </c>
      <c r="B30" s="153">
        <f>+Général!B30</f>
        <v>20</v>
      </c>
      <c r="C30" s="154" t="str">
        <f>+Général!C31</f>
        <v>B</v>
      </c>
      <c r="D30" s="154" t="str">
        <f>+Général!D31</f>
        <v>M</v>
      </c>
      <c r="E30" s="155">
        <f>+Général!E30</f>
        <v>8</v>
      </c>
      <c r="F30" s="146">
        <f t="shared" si="0"/>
        <v>56.25</v>
      </c>
      <c r="G30" s="147">
        <f t="shared" si="4"/>
        <v>3</v>
      </c>
      <c r="L30" s="150">
        <f>IF(('[1]20'!$C$4)=" ", 0,( '[1]20'!$C$4))</f>
        <v>45</v>
      </c>
    </row>
    <row r="31" spans="1:12" x14ac:dyDescent="0.5">
      <c r="A31" s="152" t="str">
        <f>+Général!A32</f>
        <v>ACRO-GENEVE III</v>
      </c>
      <c r="B31" s="153">
        <f>+Général!B31</f>
        <v>21</v>
      </c>
      <c r="C31" s="154" t="str">
        <f>+Général!C32</f>
        <v>B</v>
      </c>
      <c r="D31" s="154" t="str">
        <f>+Général!D32</f>
        <v>M</v>
      </c>
      <c r="E31" s="155">
        <f>+Général!E31</f>
        <v>8</v>
      </c>
      <c r="F31" s="146">
        <f t="shared" si="0"/>
        <v>55</v>
      </c>
      <c r="G31" s="147">
        <f t="shared" si="4"/>
        <v>5</v>
      </c>
      <c r="L31" s="150">
        <f>IF(('[1]21'!$C$4)=" ", 0,( '[1]21'!$C$4))</f>
        <v>44</v>
      </c>
    </row>
    <row r="32" spans="1:12" x14ac:dyDescent="0.5">
      <c r="A32" s="152" t="str">
        <f>+Général!A33</f>
        <v>GROUP. SPORTIF CHANCY II</v>
      </c>
      <c r="B32" s="153">
        <f>+Général!B32</f>
        <v>23</v>
      </c>
      <c r="C32" s="154" t="str">
        <f>+Général!C33</f>
        <v>B</v>
      </c>
      <c r="D32" s="154" t="str">
        <f>+Général!D33</f>
        <v>M</v>
      </c>
      <c r="E32" s="155">
        <f>+Général!E32</f>
        <v>8</v>
      </c>
      <c r="F32" s="146">
        <f t="shared" ref="F32" si="5">L32/E32*10</f>
        <v>56.25</v>
      </c>
      <c r="G32" s="147">
        <f t="shared" si="4"/>
        <v>3</v>
      </c>
      <c r="L32" s="150">
        <f>IF(('[1]23'!$C$4)=" ", 0,( '[1]23'!$C$4))</f>
        <v>45</v>
      </c>
    </row>
    <row r="33" spans="1:12" x14ac:dyDescent="0.5">
      <c r="A33" s="152" t="str">
        <f>+Général!A33</f>
        <v>GROUP. SPORTIF CHANCY II</v>
      </c>
      <c r="B33" s="153">
        <f>+Général!B33</f>
        <v>24</v>
      </c>
      <c r="C33" s="154" t="str">
        <f>+Général!C33</f>
        <v>B</v>
      </c>
      <c r="D33" s="154" t="str">
        <f>+Général!D33</f>
        <v>M</v>
      </c>
      <c r="E33" s="155">
        <f>+Général!E33</f>
        <v>8</v>
      </c>
      <c r="F33" s="146">
        <f t="shared" si="0"/>
        <v>53.75</v>
      </c>
      <c r="G33" s="147">
        <f t="shared" si="4"/>
        <v>6</v>
      </c>
      <c r="L33" s="150">
        <f>IF(('[1]24'!$C$4)=" ", 0,( '[1]24'!$C$4))</f>
        <v>43</v>
      </c>
    </row>
    <row r="34" spans="1:12" x14ac:dyDescent="0.5">
      <c r="A34" s="156"/>
      <c r="B34" s="153"/>
      <c r="C34" s="157"/>
      <c r="D34" s="157"/>
      <c r="E34" s="155"/>
      <c r="F34" s="45"/>
      <c r="G34" s="44"/>
      <c r="L34" s="158"/>
    </row>
    <row r="35" spans="1:12" x14ac:dyDescent="0.5">
      <c r="A35" s="152" t="str">
        <f>+Général!A35</f>
        <v>FSG BERNEX-CONFIGNON I</v>
      </c>
      <c r="B35" s="153">
        <f>+Général!B35</f>
        <v>25</v>
      </c>
      <c r="C35" s="154" t="str">
        <f>+Général!C35</f>
        <v>E</v>
      </c>
      <c r="D35" s="154">
        <f>+Général!D35</f>
        <v>0</v>
      </c>
      <c r="E35" s="155">
        <f>+Général!E35</f>
        <v>9</v>
      </c>
      <c r="F35" s="146">
        <f t="shared" si="0"/>
        <v>46.666666666666671</v>
      </c>
      <c r="G35" s="147">
        <f>IF(F35=0,"0",IF(F35="x",COUNTA($F$35:$F$39),RANK(F35,$F$35:$F$39,IF(AND($H$1&lt;&gt;"",$H$2=""),1,IF(AND($H$1="",$H$2&lt;&gt;""),0,"x")))))</f>
        <v>3</v>
      </c>
      <c r="L35" s="150">
        <f>IF(('[1]25'!$C$4)=" ", 0,( '[1]25'!$C$4))</f>
        <v>42</v>
      </c>
    </row>
    <row r="36" spans="1:12" x14ac:dyDescent="0.5">
      <c r="A36" s="152" t="str">
        <f>+Général!A36</f>
        <v>FSG BERNEX-CONFIGNON II</v>
      </c>
      <c r="B36" s="153">
        <f>+Général!B36</f>
        <v>26</v>
      </c>
      <c r="C36" s="154" t="str">
        <f>+Général!C36</f>
        <v>E</v>
      </c>
      <c r="D36" s="154">
        <f>+Général!D36</f>
        <v>0</v>
      </c>
      <c r="E36" s="155">
        <f>+Général!E36</f>
        <v>9</v>
      </c>
      <c r="F36" s="146">
        <f t="shared" si="0"/>
        <v>37.777777777777779</v>
      </c>
      <c r="G36" s="147">
        <f>IF(F36=0,"0",IF(F36="x",COUNTA($F$35:$F$39),RANK(F36,$F$35:$F$39,IF(AND($H$1&lt;&gt;"",$H$2=""),1,IF(AND($H$1="",$H$2&lt;&gt;""),0,"x")))))</f>
        <v>5</v>
      </c>
      <c r="L36" s="150">
        <f>IF(('[1]26'!$C$4)=" ", 0,( '[1]26'!$C$4))</f>
        <v>34</v>
      </c>
    </row>
    <row r="37" spans="1:12" x14ac:dyDescent="0.5">
      <c r="A37" s="152" t="str">
        <f>+Général!A37</f>
        <v>FSG LANCY III</v>
      </c>
      <c r="B37" s="153">
        <f>+Général!B37</f>
        <v>27</v>
      </c>
      <c r="C37" s="154" t="str">
        <f>+Général!C37</f>
        <v>E</v>
      </c>
      <c r="D37" s="154">
        <f>+Général!D37</f>
        <v>0</v>
      </c>
      <c r="E37" s="155">
        <f>+Général!E37</f>
        <v>8</v>
      </c>
      <c r="F37" s="146">
        <f t="shared" si="0"/>
        <v>56.25</v>
      </c>
      <c r="G37" s="147">
        <f>IF(F37=0,"0",IF(F37="x",COUNTA($F$35:$F$39),RANK(F37,$F$35:$F$39,IF(AND($H$1&lt;&gt;"",$H$2=""),1,IF(AND($H$1="",$H$2&lt;&gt;""),0,"x")))))</f>
        <v>1</v>
      </c>
      <c r="L37" s="150">
        <f>IF(('[1]27'!$C$4)=" ", 0,( '[1]27'!$C$4))</f>
        <v>45</v>
      </c>
    </row>
    <row r="38" spans="1:12" x14ac:dyDescent="0.5">
      <c r="A38" s="152" t="str">
        <f>+Général!A38</f>
        <v>FSG GENEVE-VILLE DAMES</v>
      </c>
      <c r="B38" s="153">
        <f>+Général!B38</f>
        <v>28</v>
      </c>
      <c r="C38" s="154" t="str">
        <f>+Général!C38</f>
        <v>E</v>
      </c>
      <c r="D38" s="154">
        <f>+Général!D38</f>
        <v>0</v>
      </c>
      <c r="E38" s="155">
        <f>+Général!E38</f>
        <v>9</v>
      </c>
      <c r="F38" s="146">
        <f t="shared" si="0"/>
        <v>50</v>
      </c>
      <c r="G38" s="147">
        <f>IF(F38=0,"0",IF(F38="x",COUNTA($F$35:$F$39),RANK(F38,$F$35:$F$39,IF(AND($H$1&lt;&gt;"",$H$2=""),1,IF(AND($H$1="",$H$2&lt;&gt;""),0,"x")))))</f>
        <v>2</v>
      </c>
      <c r="L38" s="150">
        <f>IF(('[1]28'!$C$4)=" ", 0,( '[1]28'!$C$4))</f>
        <v>45</v>
      </c>
    </row>
    <row r="39" spans="1:12" x14ac:dyDescent="0.5">
      <c r="A39" s="152" t="str">
        <f>+Général!A39</f>
        <v>FSG GEISENDORF III</v>
      </c>
      <c r="B39" s="153">
        <f>+Général!B39</f>
        <v>29</v>
      </c>
      <c r="C39" s="154" t="str">
        <f>+Général!C39</f>
        <v>E</v>
      </c>
      <c r="D39" s="154">
        <f>+Général!D39</f>
        <v>0</v>
      </c>
      <c r="E39" s="155">
        <f>+Général!E39</f>
        <v>11</v>
      </c>
      <c r="F39" s="146">
        <f t="shared" si="0"/>
        <v>40.909090909090907</v>
      </c>
      <c r="G39" s="147">
        <f>IF(F39=0,"0",IF(F39="x",COUNTA($F$35:$F$39),RANK(F39,$F$35:$F$39,IF(AND($H$1&lt;&gt;"",$H$2=""),1,IF(AND($H$1="",$H$2&lt;&gt;""),0,"x")))))</f>
        <v>4</v>
      </c>
      <c r="L39" s="150">
        <f>IF(('[1]29'!$C$4)=" ", 0,( '[1]29'!$C$4))</f>
        <v>45</v>
      </c>
    </row>
    <row r="40" spans="1:12" x14ac:dyDescent="0.5">
      <c r="A40" s="156"/>
      <c r="B40" s="153"/>
      <c r="C40" s="157"/>
      <c r="D40" s="157"/>
      <c r="E40" s="155"/>
      <c r="F40" s="45"/>
      <c r="G40" s="44"/>
      <c r="L40" s="158"/>
    </row>
    <row r="41" spans="1:12" x14ac:dyDescent="0.5">
      <c r="A41" s="152" t="str">
        <f>+Général!A41</f>
        <v>ACRO-GENEVE IV</v>
      </c>
      <c r="B41" s="153">
        <f>+Général!B41</f>
        <v>30</v>
      </c>
      <c r="C41" s="154" t="str">
        <f>+Général!C41</f>
        <v>C</v>
      </c>
      <c r="D41" s="154" t="str">
        <f>+Général!D41</f>
        <v>F</v>
      </c>
      <c r="E41" s="155">
        <f>+Général!E41</f>
        <v>9</v>
      </c>
      <c r="F41" s="146">
        <f t="shared" ref="F41" si="6">L41/E41*10</f>
        <v>50</v>
      </c>
      <c r="G41" s="147">
        <f>IF(F41=0,"0",IF(F41="x",COUNTA($F$41:$F$42),RANK(F41,$F$41:$F$42,IF(AND($H$1&lt;&gt;"",$H$2=""),1,IF(AND($H$1="",$H$2&lt;&gt;""),0,"x")))))</f>
        <v>1</v>
      </c>
      <c r="L41" s="150">
        <f>IF(('[1]30'!$C$4)=" ", 0,( '[1]30'!$C$4))</f>
        <v>45</v>
      </c>
    </row>
    <row r="42" spans="1:12" x14ac:dyDescent="0.5">
      <c r="E42" s="46"/>
    </row>
    <row r="44" spans="1:12" x14ac:dyDescent="0.5">
      <c r="F44" s="14"/>
    </row>
    <row r="45" spans="1:12" x14ac:dyDescent="0.5">
      <c r="F45" s="14"/>
    </row>
    <row r="46" spans="1:12" x14ac:dyDescent="0.5">
      <c r="F46" s="14"/>
    </row>
    <row r="47" spans="1:12" x14ac:dyDescent="0.5">
      <c r="F47" s="14"/>
    </row>
    <row r="48" spans="1:12" x14ac:dyDescent="0.5">
      <c r="F48" s="14"/>
    </row>
    <row r="49" spans="6:11" x14ac:dyDescent="0.5">
      <c r="F49" s="14"/>
    </row>
    <row r="50" spans="6:11" x14ac:dyDescent="0.5">
      <c r="F50" s="14"/>
      <c r="K50" s="19"/>
    </row>
    <row r="51" spans="6:11" x14ac:dyDescent="0.5">
      <c r="F51" s="14"/>
    </row>
    <row r="52" spans="6:11" x14ac:dyDescent="0.5">
      <c r="F52" s="14"/>
    </row>
    <row r="53" spans="6:11" x14ac:dyDescent="0.5">
      <c r="F53" s="14"/>
    </row>
    <row r="54" spans="6:11" x14ac:dyDescent="0.5">
      <c r="F54" s="14"/>
    </row>
    <row r="55" spans="6:11" x14ac:dyDescent="0.5">
      <c r="F55" s="14"/>
    </row>
    <row r="56" spans="6:11" x14ac:dyDescent="0.5">
      <c r="F56" s="14"/>
    </row>
    <row r="57" spans="6:11" x14ac:dyDescent="0.5">
      <c r="F57" s="14"/>
    </row>
    <row r="58" spans="6:11" x14ac:dyDescent="0.5">
      <c r="F58" s="14"/>
    </row>
    <row r="59" spans="6:11" x14ac:dyDescent="0.5">
      <c r="F59" s="14"/>
    </row>
    <row r="60" spans="6:11" x14ac:dyDescent="0.5">
      <c r="F60" s="14"/>
    </row>
    <row r="61" spans="6:11" x14ac:dyDescent="0.5">
      <c r="F61" s="14"/>
    </row>
    <row r="62" spans="6:11" x14ac:dyDescent="0.5">
      <c r="F62" s="14"/>
    </row>
    <row r="63" spans="6:11" x14ac:dyDescent="0.5">
      <c r="F63" s="14"/>
    </row>
    <row r="64" spans="6:11" x14ac:dyDescent="0.5">
      <c r="F64" s="14"/>
    </row>
    <row r="65" spans="6:6" x14ac:dyDescent="0.5">
      <c r="F65" s="14"/>
    </row>
    <row r="66" spans="6:6" x14ac:dyDescent="0.5">
      <c r="F66" s="14"/>
    </row>
    <row r="67" spans="6:6" x14ac:dyDescent="0.5">
      <c r="F67" s="14"/>
    </row>
    <row r="68" spans="6:6" x14ac:dyDescent="0.5">
      <c r="F68" s="14"/>
    </row>
    <row r="69" spans="6:6" x14ac:dyDescent="0.5">
      <c r="F69" s="14"/>
    </row>
    <row r="70" spans="6:6" x14ac:dyDescent="0.5">
      <c r="F70" s="14"/>
    </row>
    <row r="71" spans="6:6" x14ac:dyDescent="0.5">
      <c r="F71" s="14"/>
    </row>
    <row r="72" spans="6:6" x14ac:dyDescent="0.5">
      <c r="F72" s="14"/>
    </row>
    <row r="73" spans="6:6" x14ac:dyDescent="0.5">
      <c r="F73" s="14"/>
    </row>
    <row r="74" spans="6:6" x14ac:dyDescent="0.5">
      <c r="F74" s="14"/>
    </row>
    <row r="75" spans="6:6" x14ac:dyDescent="0.5">
      <c r="F75" s="14"/>
    </row>
    <row r="76" spans="6:6" x14ac:dyDescent="0.5">
      <c r="F76" s="14"/>
    </row>
    <row r="77" spans="6:6" x14ac:dyDescent="0.5">
      <c r="F77" s="14"/>
    </row>
    <row r="78" spans="6:6" x14ac:dyDescent="0.5">
      <c r="F78" s="14"/>
    </row>
    <row r="79" spans="6:6" x14ac:dyDescent="0.5">
      <c r="F79" s="14"/>
    </row>
    <row r="80" spans="6:6" x14ac:dyDescent="0.5">
      <c r="F80" s="14"/>
    </row>
    <row r="81" spans="6:6" x14ac:dyDescent="0.5">
      <c r="F81" s="14"/>
    </row>
    <row r="82" spans="6:6" x14ac:dyDescent="0.5">
      <c r="F82" s="14"/>
    </row>
    <row r="83" spans="6:6" x14ac:dyDescent="0.5">
      <c r="F83" s="14"/>
    </row>
    <row r="84" spans="6:6" x14ac:dyDescent="0.5">
      <c r="F84" s="14"/>
    </row>
    <row r="85" spans="6:6" x14ac:dyDescent="0.5">
      <c r="F85" s="14"/>
    </row>
    <row r="86" spans="6:6" x14ac:dyDescent="0.5">
      <c r="F86" s="14"/>
    </row>
    <row r="87" spans="6:6" x14ac:dyDescent="0.5">
      <c r="F87" s="14"/>
    </row>
    <row r="88" spans="6:6" x14ac:dyDescent="0.5">
      <c r="F88" s="14"/>
    </row>
    <row r="89" spans="6:6" x14ac:dyDescent="0.5">
      <c r="F89" s="14"/>
    </row>
    <row r="90" spans="6:6" x14ac:dyDescent="0.5">
      <c r="F90" s="14"/>
    </row>
    <row r="91" spans="6:6" x14ac:dyDescent="0.5">
      <c r="F91" s="14"/>
    </row>
    <row r="92" spans="6:6" x14ac:dyDescent="0.5">
      <c r="F92" s="14"/>
    </row>
    <row r="93" spans="6:6" x14ac:dyDescent="0.5">
      <c r="F93" s="14"/>
    </row>
    <row r="94" spans="6:6" x14ac:dyDescent="0.5">
      <c r="F94" s="14"/>
    </row>
    <row r="95" spans="6:6" x14ac:dyDescent="0.5">
      <c r="F95" s="14"/>
    </row>
    <row r="96" spans="6:6" x14ac:dyDescent="0.5">
      <c r="F96" s="14"/>
    </row>
    <row r="97" spans="6:6" x14ac:dyDescent="0.5">
      <c r="F97" s="14"/>
    </row>
    <row r="98" spans="6:6" x14ac:dyDescent="0.5">
      <c r="F98" s="14"/>
    </row>
    <row r="99" spans="6:6" x14ac:dyDescent="0.5">
      <c r="F99" s="14"/>
    </row>
    <row r="100" spans="6:6" x14ac:dyDescent="0.5">
      <c r="F100" s="14"/>
    </row>
    <row r="101" spans="6:6" x14ac:dyDescent="0.5">
      <c r="F101" s="14"/>
    </row>
    <row r="102" spans="6:6" x14ac:dyDescent="0.5">
      <c r="F102" s="14"/>
    </row>
    <row r="103" spans="6:6" x14ac:dyDescent="0.5">
      <c r="F103" s="14"/>
    </row>
    <row r="104" spans="6:6" x14ac:dyDescent="0.5">
      <c r="F104" s="14"/>
    </row>
    <row r="105" spans="6:6" x14ac:dyDescent="0.5">
      <c r="F105" s="14"/>
    </row>
    <row r="106" spans="6:6" x14ac:dyDescent="0.5">
      <c r="F106" s="14"/>
    </row>
    <row r="107" spans="6:6" x14ac:dyDescent="0.5">
      <c r="F107" s="14"/>
    </row>
    <row r="108" spans="6:6" x14ac:dyDescent="0.5">
      <c r="F108" s="14"/>
    </row>
    <row r="109" spans="6:6" x14ac:dyDescent="0.5">
      <c r="F109" s="14"/>
    </row>
    <row r="110" spans="6:6" x14ac:dyDescent="0.5">
      <c r="F110" s="14"/>
    </row>
    <row r="111" spans="6:6" x14ac:dyDescent="0.5">
      <c r="F111" s="14"/>
    </row>
    <row r="112" spans="6:6" x14ac:dyDescent="0.5">
      <c r="F112" s="14"/>
    </row>
    <row r="113" spans="6:6" x14ac:dyDescent="0.5">
      <c r="F113" s="14"/>
    </row>
    <row r="114" spans="6:6" x14ac:dyDescent="0.5">
      <c r="F114" s="14"/>
    </row>
  </sheetData>
  <customSheetViews>
    <customSheetView guid="{7D47536B-B73F-11DA-AD36-0011951C7BE5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  <customSheetView guid="{7AE4B263-35D5-4E25-B7B2-565E5123C2E7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  <ignoredErrors>
    <ignoredError sqref="F33:F38 F7:F8 F27:F30 F9:F25 F31 L7:L5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12111"/>
  <dimension ref="A1:N50"/>
  <sheetViews>
    <sheetView zoomScaleNormal="100" workbookViewId="0">
      <pane ySplit="6" topLeftCell="A7" activePane="bottomLeft" state="frozen"/>
      <selection activeCell="M10" sqref="M10"/>
      <selection pane="bottomLeft" activeCell="N30" sqref="N30"/>
    </sheetView>
  </sheetViews>
  <sheetFormatPr baseColWidth="10" defaultRowHeight="14.1" x14ac:dyDescent="0.5"/>
  <cols>
    <col min="1" max="1" width="38.33203125" style="37" customWidth="1"/>
    <col min="2" max="2" width="7.88671875" style="10" customWidth="1"/>
    <col min="3" max="4" width="7.88671875" style="1" customWidth="1"/>
    <col min="5" max="5" width="4.33203125" customWidth="1"/>
    <col min="6" max="7" width="15.33203125" customWidth="1"/>
    <col min="8" max="8" width="4.33203125" customWidth="1"/>
    <col min="9" max="11" width="0" hidden="1" customWidth="1"/>
  </cols>
  <sheetData>
    <row r="1" spans="1:13" x14ac:dyDescent="0.5">
      <c r="A1" s="37" t="str">
        <f>Général!M3</f>
        <v>Poste 3</v>
      </c>
      <c r="F1" t="s">
        <v>9</v>
      </c>
      <c r="G1" s="2" t="s">
        <v>10</v>
      </c>
      <c r="H1" s="6"/>
      <c r="K1" s="1"/>
      <c r="L1" s="41" t="s">
        <v>87</v>
      </c>
    </row>
    <row r="2" spans="1:13" x14ac:dyDescent="0.5">
      <c r="G2" s="2" t="s">
        <v>11</v>
      </c>
      <c r="H2" s="6" t="s">
        <v>34</v>
      </c>
      <c r="J2" s="1"/>
      <c r="K2" s="1"/>
      <c r="L2" s="149" t="s">
        <v>83</v>
      </c>
    </row>
    <row r="3" spans="1:13" x14ac:dyDescent="0.5">
      <c r="A3" s="40" t="str">
        <f>'[1]Liste-Poste'!$B$4</f>
        <v>Loto observatoire</v>
      </c>
      <c r="G3" s="2"/>
      <c r="J3" s="1"/>
      <c r="K3" s="1"/>
      <c r="L3" s="151" t="s">
        <v>81</v>
      </c>
    </row>
    <row r="4" spans="1:13" x14ac:dyDescent="0.5">
      <c r="L4" s="148" t="s">
        <v>80</v>
      </c>
    </row>
    <row r="5" spans="1:13" ht="50.1" x14ac:dyDescent="0.4">
      <c r="A5" s="38" t="s">
        <v>13</v>
      </c>
      <c r="B5" s="11" t="s">
        <v>47</v>
      </c>
      <c r="C5" s="3" t="s">
        <v>15</v>
      </c>
      <c r="D5" s="3" t="s">
        <v>14</v>
      </c>
      <c r="F5" s="4" t="s">
        <v>16</v>
      </c>
      <c r="G5" s="4" t="s">
        <v>17</v>
      </c>
      <c r="L5" s="41" t="s">
        <v>60</v>
      </c>
    </row>
    <row r="6" spans="1:13" x14ac:dyDescent="0.5">
      <c r="J6" s="1"/>
      <c r="K6" s="1"/>
      <c r="L6" s="1"/>
    </row>
    <row r="7" spans="1:13" x14ac:dyDescent="0.5">
      <c r="A7" s="152" t="str">
        <f>+Général!A7</f>
        <v>FSG LANCY I</v>
      </c>
      <c r="B7" s="153">
        <f>+Général!B7</f>
        <v>1</v>
      </c>
      <c r="C7" s="154" t="str">
        <f>+Général!C7</f>
        <v>A</v>
      </c>
      <c r="D7" s="154" t="str">
        <f>+Général!D7</f>
        <v>F</v>
      </c>
      <c r="E7" s="155">
        <f>+Général!E7</f>
        <v>8</v>
      </c>
      <c r="F7" s="146">
        <f>L7/E7*10</f>
        <v>27.5</v>
      </c>
      <c r="G7" s="147">
        <f>IF(F7=0,"0",IF(F7="x",COUNTA($F$7:$F$10),RANK(F7,$F$7:$F$10,IF(AND($H$1&lt;&gt;"",$H$2=""),1,IF(AND($H$1="",$H$2&lt;&gt;""),0,"x")))))</f>
        <v>3</v>
      </c>
      <c r="L7" s="150">
        <f>IF(('[1]1'!$C$5)=" ", 0,( '[1]1'!$C$5))</f>
        <v>22</v>
      </c>
      <c r="M7" s="41" t="s">
        <v>92</v>
      </c>
    </row>
    <row r="8" spans="1:13" x14ac:dyDescent="0.5">
      <c r="A8" s="152" t="str">
        <f>+Général!A8</f>
        <v>FSG LANCY II</v>
      </c>
      <c r="B8" s="153">
        <f>+Général!B8</f>
        <v>2</v>
      </c>
      <c r="C8" s="154" t="str">
        <f>+Général!C8</f>
        <v>A</v>
      </c>
      <c r="D8" s="154" t="str">
        <f>+Général!D8</f>
        <v>F</v>
      </c>
      <c r="E8" s="155">
        <f>+Général!E8</f>
        <v>9</v>
      </c>
      <c r="F8" s="146">
        <f>L8/E8*10</f>
        <v>23.333333333333336</v>
      </c>
      <c r="G8" s="147">
        <f>IF(F8=0,"0",IF(F8="x",COUNTA($F$7:$F$10),RANK(F8,$F$7:$F$10,IF(AND($H$1&lt;&gt;"",$H$2=""),1,IF(AND($H$1="",$H$2&lt;&gt;""),0,"x")))))</f>
        <v>4</v>
      </c>
      <c r="L8" s="150">
        <f>IF(('[1]2'!$C$5)=" ", 0,( '[1]2'!$C$5))</f>
        <v>21</v>
      </c>
      <c r="M8" s="41"/>
    </row>
    <row r="9" spans="1:13" x14ac:dyDescent="0.5">
      <c r="A9" s="152" t="str">
        <f>+Général!A9</f>
        <v>FSG MEYRIN I</v>
      </c>
      <c r="B9" s="153">
        <f>+Général!B9</f>
        <v>3</v>
      </c>
      <c r="C9" s="154" t="str">
        <f>+Général!C9</f>
        <v>A</v>
      </c>
      <c r="D9" s="154" t="str">
        <f>+Général!D9</f>
        <v>F</v>
      </c>
      <c r="E9" s="155">
        <f>+Général!E9</f>
        <v>4</v>
      </c>
      <c r="F9" s="146">
        <f>L9/E9*10</f>
        <v>37.5</v>
      </c>
      <c r="G9" s="147">
        <f>IF(F9=0,"0",IF(F9="x",COUNTA($F$7:$F$10),RANK(F9,$F$7:$F$10,IF(AND($H$1&lt;&gt;"",$H$2=""),1,IF(AND($H$1="",$H$2&lt;&gt;""),0,"x")))))</f>
        <v>1</v>
      </c>
      <c r="L9" s="150">
        <f>IF(('[1]3'!$C$5)=" ", 0,( '[1]3'!$C$5))</f>
        <v>15</v>
      </c>
      <c r="M9" s="41"/>
    </row>
    <row r="10" spans="1:13" x14ac:dyDescent="0.5">
      <c r="A10" s="152" t="str">
        <f>+Général!A10</f>
        <v>FSG PLOG II</v>
      </c>
      <c r="B10" s="153">
        <f>+Général!B10</f>
        <v>4</v>
      </c>
      <c r="C10" s="154" t="str">
        <f>+Général!C10</f>
        <v>A</v>
      </c>
      <c r="D10" s="154" t="str">
        <f>+Général!D10</f>
        <v>F</v>
      </c>
      <c r="E10" s="155">
        <f>+Général!E10</f>
        <v>8</v>
      </c>
      <c r="F10" s="146">
        <f t="shared" ref="F10:F39" si="0">L10/E10*10</f>
        <v>32.5</v>
      </c>
      <c r="G10" s="147">
        <f>IF(F10=0,"0",IF(F10="x",COUNTA($F$7:$F$10),RANK(F10,$F$7:$F$10,IF(AND($H$1&lt;&gt;"",$H$2=""),1,IF(AND($H$1="",$H$2&lt;&gt;""),0,"x")))))</f>
        <v>2</v>
      </c>
      <c r="L10" s="150">
        <f>IF(('[1]4'!$C$5)=" ", 0,( '[1]4'!$C$5))</f>
        <v>26</v>
      </c>
      <c r="M10" s="41"/>
    </row>
    <row r="11" spans="1:13" x14ac:dyDescent="0.5">
      <c r="A11" s="156"/>
      <c r="B11" s="153"/>
      <c r="C11" s="157"/>
      <c r="D11" s="157"/>
      <c r="E11" s="155"/>
      <c r="F11" s="45"/>
      <c r="G11" s="44"/>
      <c r="L11" s="158"/>
    </row>
    <row r="12" spans="1:13" x14ac:dyDescent="0.5">
      <c r="A12" s="152" t="str">
        <f>+Général!A12</f>
        <v>FSG C.H.CHATELAINE I</v>
      </c>
      <c r="B12" s="153">
        <f>+Général!B12</f>
        <v>5</v>
      </c>
      <c r="C12" s="154" t="str">
        <f>+Général!C12</f>
        <v>A</v>
      </c>
      <c r="D12" s="154" t="str">
        <f>+Général!D12</f>
        <v>M</v>
      </c>
      <c r="E12" s="155">
        <f>+Général!E12</f>
        <v>10</v>
      </c>
      <c r="F12" s="146">
        <f t="shared" si="0"/>
        <v>20</v>
      </c>
      <c r="G12" s="147">
        <f t="shared" ref="G12:G18" si="1">IF(F12=0,"0",IF(F12="x",COUNTA($F$12:$F$18),RANK(F12,$F$12:$F$18,IF(AND($H$1&lt;&gt;"",$H$2=""),1,IF(AND($H$1="",$H$2&lt;&gt;""),0,"x")))))</f>
        <v>7</v>
      </c>
      <c r="L12" s="150">
        <f>IF(('[1]5'!$C$5)=" ", 0,( '[1]5'!$C$5))</f>
        <v>20</v>
      </c>
    </row>
    <row r="13" spans="1:13" x14ac:dyDescent="0.5">
      <c r="A13" s="152" t="str">
        <f>+Général!A13</f>
        <v>FSG C. A. VERNIER ATH. I</v>
      </c>
      <c r="B13" s="153">
        <f>+Général!B13</f>
        <v>6</v>
      </c>
      <c r="C13" s="154" t="str">
        <f>+Général!C13</f>
        <v>A</v>
      </c>
      <c r="D13" s="154" t="str">
        <f>+Général!D13</f>
        <v>M</v>
      </c>
      <c r="E13" s="155">
        <f>+Général!E13</f>
        <v>8</v>
      </c>
      <c r="F13" s="146">
        <f t="shared" si="0"/>
        <v>26.25</v>
      </c>
      <c r="G13" s="147">
        <f t="shared" si="1"/>
        <v>6</v>
      </c>
      <c r="L13" s="150">
        <f>IF(('[1]6'!$C$5)=" ", 0,( '[1]6'!$C$5))</f>
        <v>21</v>
      </c>
    </row>
    <row r="14" spans="1:13" x14ac:dyDescent="0.5">
      <c r="A14" s="152" t="str">
        <f>+Général!A14</f>
        <v xml:space="preserve">FSG PETIT-SACONNEX </v>
      </c>
      <c r="B14" s="153">
        <f>+Général!B14</f>
        <v>7</v>
      </c>
      <c r="C14" s="154" t="str">
        <f>+Général!C14</f>
        <v>A</v>
      </c>
      <c r="D14" s="154" t="str">
        <f>+Général!D14</f>
        <v>M</v>
      </c>
      <c r="E14" s="155">
        <f>+Général!E14</f>
        <v>8</v>
      </c>
      <c r="F14" s="146">
        <f t="shared" si="0"/>
        <v>32.5</v>
      </c>
      <c r="G14" s="147">
        <f t="shared" si="1"/>
        <v>1</v>
      </c>
      <c r="L14" s="150">
        <f>IF(('[1]7'!$C$5)=" ", 0,( '[1]7'!$C$5))</f>
        <v>26</v>
      </c>
    </row>
    <row r="15" spans="1:13" x14ac:dyDescent="0.5">
      <c r="A15" s="152" t="str">
        <f>+Général!A15</f>
        <v>FSG PLOG I</v>
      </c>
      <c r="B15" s="153">
        <f>+Général!B15</f>
        <v>8</v>
      </c>
      <c r="C15" s="154" t="str">
        <f>+Général!C15</f>
        <v>A</v>
      </c>
      <c r="D15" s="154" t="str">
        <f>+Général!D15</f>
        <v>M</v>
      </c>
      <c r="E15" s="155">
        <f>+Général!E15</f>
        <v>9</v>
      </c>
      <c r="F15" s="146">
        <f t="shared" si="0"/>
        <v>32.222222222222221</v>
      </c>
      <c r="G15" s="147">
        <f t="shared" si="1"/>
        <v>2</v>
      </c>
      <c r="L15" s="150">
        <f>IF(('[1]8'!$C$5)=" ", 0,( '[1]8'!$C$5))</f>
        <v>29</v>
      </c>
    </row>
    <row r="16" spans="1:13" x14ac:dyDescent="0.5">
      <c r="A16" s="152" t="str">
        <f>+Général!A16</f>
        <v>FSG C. A. VERNIER GYM. I</v>
      </c>
      <c r="B16" s="153">
        <f>+Général!B16</f>
        <v>9</v>
      </c>
      <c r="C16" s="154" t="str">
        <f>+Général!C16</f>
        <v>A</v>
      </c>
      <c r="D16" s="154" t="str">
        <f>+Général!D16</f>
        <v>M</v>
      </c>
      <c r="E16" s="155">
        <f>+Général!E16</f>
        <v>7</v>
      </c>
      <c r="F16" s="146">
        <f t="shared" si="0"/>
        <v>28.571428571428573</v>
      </c>
      <c r="G16" s="147">
        <f t="shared" si="1"/>
        <v>4</v>
      </c>
      <c r="L16" s="150">
        <f>IF(('[1]9'!$C$5)=" ", 0,( '[1]9'!$C$5))</f>
        <v>20</v>
      </c>
    </row>
    <row r="17" spans="1:12" x14ac:dyDescent="0.5">
      <c r="A17" s="152" t="str">
        <f>+Général!A17</f>
        <v>ACRO-GENEVE I</v>
      </c>
      <c r="B17" s="153">
        <f>+Général!B17</f>
        <v>10</v>
      </c>
      <c r="C17" s="154" t="str">
        <f>+Général!C17</f>
        <v>A</v>
      </c>
      <c r="D17" s="154" t="str">
        <f>+Général!D17</f>
        <v>M</v>
      </c>
      <c r="E17" s="155">
        <f>+Général!E17</f>
        <v>7</v>
      </c>
      <c r="F17" s="146">
        <f t="shared" si="0"/>
        <v>30</v>
      </c>
      <c r="G17" s="147">
        <f t="shared" si="1"/>
        <v>3</v>
      </c>
      <c r="L17" s="150">
        <f>IF(('[1]10'!$C$5)=" ", 0,( '[1]10'!$C$5))</f>
        <v>21</v>
      </c>
    </row>
    <row r="18" spans="1:12" x14ac:dyDescent="0.5">
      <c r="A18" s="152" t="str">
        <f>+Général!A18</f>
        <v xml:space="preserve">GROUP. SPORTIF CHANCY I </v>
      </c>
      <c r="B18" s="153">
        <f>+Général!B18</f>
        <v>11</v>
      </c>
      <c r="C18" s="154" t="str">
        <f>+Général!C18</f>
        <v>A</v>
      </c>
      <c r="D18" s="154" t="str">
        <f>+Général!D18</f>
        <v>M</v>
      </c>
      <c r="E18" s="155">
        <f>+Général!E18</f>
        <v>8</v>
      </c>
      <c r="F18" s="146">
        <f t="shared" si="0"/>
        <v>27.5</v>
      </c>
      <c r="G18" s="147">
        <f t="shared" si="1"/>
        <v>5</v>
      </c>
      <c r="L18" s="150">
        <f>IF(('[1]11'!$C$5)=" ", 0,( '[1]11'!$C$5))</f>
        <v>22</v>
      </c>
    </row>
    <row r="19" spans="1:12" x14ac:dyDescent="0.5">
      <c r="A19" s="156"/>
      <c r="B19" s="153"/>
      <c r="C19" s="157"/>
      <c r="D19" s="157"/>
      <c r="E19" s="155"/>
      <c r="F19" s="41"/>
      <c r="G19" s="41"/>
      <c r="L19" s="149"/>
    </row>
    <row r="20" spans="1:12" x14ac:dyDescent="0.5">
      <c r="A20" s="152" t="str">
        <f>+Général!A20</f>
        <v>FSG MEYRIN II</v>
      </c>
      <c r="B20" s="153">
        <f>+Général!B20</f>
        <v>12</v>
      </c>
      <c r="C20" s="154" t="str">
        <f>+Général!C20</f>
        <v>B</v>
      </c>
      <c r="D20" s="154" t="str">
        <f>+Général!D20</f>
        <v>F</v>
      </c>
      <c r="E20" s="155">
        <f>+Général!E20</f>
        <v>8</v>
      </c>
      <c r="F20" s="146">
        <f t="shared" si="0"/>
        <v>22.5</v>
      </c>
      <c r="G20" s="147">
        <f>IF(F20=0,"0",IF(F20="x",COUNTA($F$20:$F$26),RANK(F20,$F$20:$F$26,IF(AND($H$1&lt;&gt;"",$H$2=""),1,IF(AND($H$1="",$H$2&lt;&gt;""),0,"x")))))</f>
        <v>6</v>
      </c>
      <c r="L20" s="150">
        <f>IF(('[1]12'!$C$5)=" ", 0,( '[1]12'!$C$5))</f>
        <v>18</v>
      </c>
    </row>
    <row r="21" spans="1:12" x14ac:dyDescent="0.5">
      <c r="A21" s="152" t="str">
        <f>+Général!A21</f>
        <v>FSG C. A. VERNIER GYM. II</v>
      </c>
      <c r="B21" s="153">
        <f>+Général!B21</f>
        <v>13</v>
      </c>
      <c r="C21" s="154" t="str">
        <f>+Général!C21</f>
        <v>B</v>
      </c>
      <c r="D21" s="154" t="str">
        <f>+Général!D21</f>
        <v>F</v>
      </c>
      <c r="E21" s="155">
        <f>+Général!E21</f>
        <v>8</v>
      </c>
      <c r="F21" s="146">
        <f t="shared" si="0"/>
        <v>35</v>
      </c>
      <c r="G21" s="147">
        <f t="shared" ref="G21:G26" si="2">IF(F21=0,"0",IF(F21="x",COUNTA($F$20:$F$26),RANK(F21,$F$20:$F$26,IF(AND($H$1&lt;&gt;"",$H$2=""),1,IF(AND($H$1="",$H$2&lt;&gt;""),0,"x")))))</f>
        <v>3</v>
      </c>
      <c r="L21" s="150">
        <f>IF(('[1]13'!$C$5)=" ", 0,( '[1]13'!$C$5))</f>
        <v>28</v>
      </c>
    </row>
    <row r="22" spans="1:12" x14ac:dyDescent="0.5">
      <c r="A22" s="152" t="str">
        <f>+Général!A22</f>
        <v xml:space="preserve">FSG AIRE-LE-LIGNON </v>
      </c>
      <c r="B22" s="153">
        <f>+Général!B22</f>
        <v>14</v>
      </c>
      <c r="C22" s="154" t="str">
        <f>+Général!C22</f>
        <v>B</v>
      </c>
      <c r="D22" s="154" t="str">
        <f>+Général!D22</f>
        <v>F</v>
      </c>
      <c r="E22" s="155">
        <f>+Général!E22</f>
        <v>8</v>
      </c>
      <c r="F22" s="146">
        <f t="shared" si="0"/>
        <v>23.75</v>
      </c>
      <c r="G22" s="147">
        <f t="shared" si="2"/>
        <v>5</v>
      </c>
      <c r="L22" s="150">
        <f>IF(('[1]14'!$C$5)=" ", 0,( '[1]14'!$C$5))</f>
        <v>19</v>
      </c>
    </row>
    <row r="23" spans="1:12" x14ac:dyDescent="0.5">
      <c r="A23" s="152" t="str">
        <f>+Général!A23</f>
        <v>ACRO-GENEVE II</v>
      </c>
      <c r="B23" s="153">
        <f>+Général!B23</f>
        <v>15</v>
      </c>
      <c r="C23" s="154" t="str">
        <f>+Général!C23</f>
        <v>B</v>
      </c>
      <c r="D23" s="154" t="str">
        <f>+Général!D23</f>
        <v>F</v>
      </c>
      <c r="E23" s="155">
        <f>+Général!E23</f>
        <v>7</v>
      </c>
      <c r="F23" s="146">
        <f t="shared" si="0"/>
        <v>38.571428571428569</v>
      </c>
      <c r="G23" s="147">
        <f t="shared" si="2"/>
        <v>1</v>
      </c>
      <c r="L23" s="150">
        <f>IF(('[1]15'!$C$5)=" ", 0,( '[1]15'!$C$5))</f>
        <v>27</v>
      </c>
    </row>
    <row r="24" spans="1:12" x14ac:dyDescent="0.5">
      <c r="A24" s="152" t="str">
        <f>+Général!A24</f>
        <v>FSG GEISENDORF I</v>
      </c>
      <c r="B24" s="153">
        <f>+Général!B24</f>
        <v>16</v>
      </c>
      <c r="C24" s="154" t="str">
        <f>+Général!C24</f>
        <v>B</v>
      </c>
      <c r="D24" s="154" t="str">
        <f>+Général!D24</f>
        <v>F</v>
      </c>
      <c r="E24" s="155">
        <f>+Général!E24</f>
        <v>12</v>
      </c>
      <c r="F24" s="146">
        <f t="shared" si="0"/>
        <v>21.666666666666664</v>
      </c>
      <c r="G24" s="147">
        <f t="shared" si="2"/>
        <v>7</v>
      </c>
      <c r="L24" s="150">
        <f>IF(('[1]16'!$C$5)=" ", 0,( '[1]16'!$C$5))</f>
        <v>26</v>
      </c>
    </row>
    <row r="25" spans="1:12" x14ac:dyDescent="0.5">
      <c r="A25" s="152" t="str">
        <f>+Général!A25</f>
        <v>FSG GEISENDORF II</v>
      </c>
      <c r="B25" s="153">
        <f>+Général!B25</f>
        <v>17</v>
      </c>
      <c r="C25" s="154" t="str">
        <f>+Général!C25</f>
        <v>B</v>
      </c>
      <c r="D25" s="154" t="str">
        <f>+Général!D25</f>
        <v>F</v>
      </c>
      <c r="E25" s="155">
        <f>+Général!E25</f>
        <v>11</v>
      </c>
      <c r="F25" s="146">
        <f t="shared" si="0"/>
        <v>36.36363636363636</v>
      </c>
      <c r="G25" s="147">
        <f t="shared" si="2"/>
        <v>2</v>
      </c>
      <c r="L25" s="150">
        <f>IF(('[1]17'!$C$5)=" ", 0,( '[1]17'!$C$5))</f>
        <v>40</v>
      </c>
    </row>
    <row r="26" spans="1:12" x14ac:dyDescent="0.5">
      <c r="A26" s="152" t="str">
        <f>+Général!A26</f>
        <v>FSG MEYRIN III</v>
      </c>
      <c r="B26" s="153">
        <f>+Général!B26</f>
        <v>22</v>
      </c>
      <c r="C26" s="154" t="str">
        <f>+Général!C26</f>
        <v>B</v>
      </c>
      <c r="D26" s="154" t="str">
        <f>+Général!D26</f>
        <v>F</v>
      </c>
      <c r="E26" s="155">
        <f>+Général!E26</f>
        <v>8</v>
      </c>
      <c r="F26" s="146">
        <f t="shared" si="0"/>
        <v>33.75</v>
      </c>
      <c r="G26" s="147">
        <f t="shared" si="2"/>
        <v>4</v>
      </c>
      <c r="L26" s="150">
        <f>IF(('[1]22'!$C$5)=" ", 0,( '[1]22'!$C$5))</f>
        <v>27</v>
      </c>
    </row>
    <row r="27" spans="1:12" x14ac:dyDescent="0.5">
      <c r="A27" s="156"/>
      <c r="B27" s="153"/>
      <c r="C27" s="157"/>
      <c r="D27" s="157"/>
      <c r="E27" s="155"/>
      <c r="F27" s="45"/>
      <c r="G27" s="44"/>
      <c r="L27" s="158"/>
    </row>
    <row r="28" spans="1:12" x14ac:dyDescent="0.5">
      <c r="A28" s="152" t="str">
        <f>+Général!A28</f>
        <v>FSG BERNEX-CONFIGNON III</v>
      </c>
      <c r="B28" s="153">
        <f>+Général!B28</f>
        <v>18</v>
      </c>
      <c r="C28" s="154" t="str">
        <f>+Général!C28</f>
        <v>B</v>
      </c>
      <c r="D28" s="154" t="str">
        <f>+Général!D28</f>
        <v>M</v>
      </c>
      <c r="E28" s="155">
        <f>+Général!E28</f>
        <v>6</v>
      </c>
      <c r="F28" s="146">
        <f t="shared" si="0"/>
        <v>31.666666666666664</v>
      </c>
      <c r="G28" s="147">
        <f t="shared" ref="G28:G33" si="3">IF(F28=0,"0",IF(F28="x",COUNTA($F$28:$F$33),RANK(F28,$F$28:$F$33,IF(AND($H$1&lt;&gt;"",$H$2=""),1,IF(AND($H$1="",$H$2&lt;&gt;""),0,"x")))))</f>
        <v>4</v>
      </c>
      <c r="L28" s="150">
        <f>IF(('[1]18'!$C$5)=" ", 0,( '[1]18'!$C$5))</f>
        <v>19</v>
      </c>
    </row>
    <row r="29" spans="1:12" x14ac:dyDescent="0.5">
      <c r="A29" s="152" t="str">
        <f>+Général!A29</f>
        <v>FSG C.H.CHATELAINE II</v>
      </c>
      <c r="B29" s="153">
        <f>+Général!B29</f>
        <v>19</v>
      </c>
      <c r="C29" s="154" t="str">
        <f>+Général!C29</f>
        <v>B</v>
      </c>
      <c r="D29" s="154" t="str">
        <f>+Général!D29</f>
        <v>M</v>
      </c>
      <c r="E29" s="155">
        <f>+Général!E29</f>
        <v>6</v>
      </c>
      <c r="F29" s="146">
        <f t="shared" si="0"/>
        <v>38.333333333333336</v>
      </c>
      <c r="G29" s="147">
        <f t="shared" si="3"/>
        <v>2</v>
      </c>
      <c r="L29" s="150">
        <f>IF(('[1]19'!$C$5)=" ", 0,( '[1]19'!$C$5))</f>
        <v>23</v>
      </c>
    </row>
    <row r="30" spans="1:12" x14ac:dyDescent="0.5">
      <c r="A30" s="152" t="str">
        <f>+Général!A31</f>
        <v>FSG GENEVE-VILLE</v>
      </c>
      <c r="B30" s="153">
        <f>+Général!B30</f>
        <v>20</v>
      </c>
      <c r="C30" s="154" t="str">
        <f>+Général!C31</f>
        <v>B</v>
      </c>
      <c r="D30" s="154" t="str">
        <f>+Général!D31</f>
        <v>M</v>
      </c>
      <c r="E30" s="155">
        <f>+Général!E30</f>
        <v>8</v>
      </c>
      <c r="F30" s="146">
        <f t="shared" si="0"/>
        <v>31.25</v>
      </c>
      <c r="G30" s="147">
        <f t="shared" si="3"/>
        <v>5</v>
      </c>
      <c r="L30" s="150">
        <f>IF(('[1]20'!$C$5)=" ", 0,( '[1]20'!$C$5))</f>
        <v>25</v>
      </c>
    </row>
    <row r="31" spans="1:12" x14ac:dyDescent="0.5">
      <c r="A31" s="152" t="str">
        <f>+Général!A32</f>
        <v>ACRO-GENEVE III</v>
      </c>
      <c r="B31" s="153">
        <f>+Général!B31</f>
        <v>21</v>
      </c>
      <c r="C31" s="154" t="str">
        <f>+Général!C32</f>
        <v>B</v>
      </c>
      <c r="D31" s="154" t="str">
        <f>+Général!D32</f>
        <v>M</v>
      </c>
      <c r="E31" s="155">
        <f>+Général!E31</f>
        <v>8</v>
      </c>
      <c r="F31" s="146">
        <f t="shared" si="0"/>
        <v>30</v>
      </c>
      <c r="G31" s="147">
        <f t="shared" si="3"/>
        <v>6</v>
      </c>
      <c r="L31" s="150">
        <f>IF(('[1]21'!$C$5)=" ", 0,( '[1]21'!$C$5))</f>
        <v>24</v>
      </c>
    </row>
    <row r="32" spans="1:12" x14ac:dyDescent="0.5">
      <c r="A32" s="152" t="str">
        <f>+Général!A33</f>
        <v>GROUP. SPORTIF CHANCY II</v>
      </c>
      <c r="B32" s="153">
        <f>+Général!B32</f>
        <v>23</v>
      </c>
      <c r="C32" s="154" t="str">
        <f>+Général!C33</f>
        <v>B</v>
      </c>
      <c r="D32" s="154" t="str">
        <f>+Général!D33</f>
        <v>M</v>
      </c>
      <c r="E32" s="155">
        <f>+Général!E32</f>
        <v>8</v>
      </c>
      <c r="F32" s="146">
        <f t="shared" ref="F32" si="4">L32/E32*10</f>
        <v>38.75</v>
      </c>
      <c r="G32" s="147">
        <f t="shared" si="3"/>
        <v>1</v>
      </c>
      <c r="L32" s="150">
        <f>IF(('[1]23'!$C$5)=" ", 0,( '[1]23'!$C$5))</f>
        <v>31</v>
      </c>
    </row>
    <row r="33" spans="1:14" x14ac:dyDescent="0.5">
      <c r="A33" s="152" t="str">
        <f>+Général!A33</f>
        <v>GROUP. SPORTIF CHANCY II</v>
      </c>
      <c r="B33" s="153">
        <f>+Général!B33</f>
        <v>24</v>
      </c>
      <c r="C33" s="154" t="str">
        <f>+Général!C33</f>
        <v>B</v>
      </c>
      <c r="D33" s="154" t="str">
        <f>+Général!D33</f>
        <v>M</v>
      </c>
      <c r="E33" s="155">
        <f>+Général!E33</f>
        <v>8</v>
      </c>
      <c r="F33" s="146">
        <f t="shared" si="0"/>
        <v>36.25</v>
      </c>
      <c r="G33" s="147">
        <f t="shared" si="3"/>
        <v>3</v>
      </c>
      <c r="L33" s="150">
        <f>IF(('[1]24'!$C$5)=" ", 0,( '[1]24'!$C$5))</f>
        <v>29</v>
      </c>
    </row>
    <row r="34" spans="1:14" x14ac:dyDescent="0.5">
      <c r="A34" s="156"/>
      <c r="B34" s="153"/>
      <c r="C34" s="157"/>
      <c r="D34" s="157"/>
      <c r="E34" s="155"/>
      <c r="F34" s="45"/>
      <c r="G34" s="44"/>
      <c r="L34" s="158"/>
    </row>
    <row r="35" spans="1:14" x14ac:dyDescent="0.5">
      <c r="A35" s="152" t="str">
        <f>+Général!A35</f>
        <v>FSG BERNEX-CONFIGNON I</v>
      </c>
      <c r="B35" s="153">
        <f>+Général!B35</f>
        <v>25</v>
      </c>
      <c r="C35" s="154" t="str">
        <f>+Général!C35</f>
        <v>E</v>
      </c>
      <c r="D35" s="154">
        <f>+Général!D35</f>
        <v>0</v>
      </c>
      <c r="E35" s="155">
        <f>+Général!E35</f>
        <v>9</v>
      </c>
      <c r="F35" s="146">
        <f t="shared" si="0"/>
        <v>27.777777777777779</v>
      </c>
      <c r="G35" s="147">
        <f>IF(F35=0,"0",IF(F35="x",COUNTA($F$35:$F$39),RANK(F35,$F$35:$F$39,IF(AND($H$1&lt;&gt;"",$H$2=""),1,IF(AND($H$1="",$H$2&lt;&gt;""),0,"x")))))</f>
        <v>3</v>
      </c>
      <c r="L35" s="150">
        <f>IF(('[1]25'!$C$5)=" ", 0,( '[1]25'!$C$5))</f>
        <v>25</v>
      </c>
    </row>
    <row r="36" spans="1:14" x14ac:dyDescent="0.5">
      <c r="A36" s="152" t="str">
        <f>+Général!A36</f>
        <v>FSG BERNEX-CONFIGNON II</v>
      </c>
      <c r="B36" s="153">
        <f>+Général!B36</f>
        <v>26</v>
      </c>
      <c r="C36" s="154" t="str">
        <f>+Général!C36</f>
        <v>E</v>
      </c>
      <c r="D36" s="154">
        <f>+Général!D36</f>
        <v>0</v>
      </c>
      <c r="E36" s="155">
        <f>+Général!E36</f>
        <v>9</v>
      </c>
      <c r="F36" s="146">
        <f t="shared" si="0"/>
        <v>27.777777777777779</v>
      </c>
      <c r="G36" s="147">
        <f>IF(F36=0,"0",IF(F36="x",COUNTA($F$35:$F$39),RANK(F36,$F$35:$F$39,IF(AND($H$1&lt;&gt;"",$H$2=""),1,IF(AND($H$1="",$H$2&lt;&gt;""),0,"x")))))</f>
        <v>3</v>
      </c>
      <c r="L36" s="150">
        <f>IF(('[1]26'!$C$5)=" ", 0,( '[1]26'!$C$5))</f>
        <v>25</v>
      </c>
    </row>
    <row r="37" spans="1:14" x14ac:dyDescent="0.5">
      <c r="A37" s="152" t="str">
        <f>+Général!A37</f>
        <v>FSG LANCY III</v>
      </c>
      <c r="B37" s="153">
        <f>+Général!B37</f>
        <v>27</v>
      </c>
      <c r="C37" s="154" t="str">
        <f>+Général!C37</f>
        <v>E</v>
      </c>
      <c r="D37" s="154">
        <f>+Général!D37</f>
        <v>0</v>
      </c>
      <c r="E37" s="155">
        <f>+Général!E37</f>
        <v>8</v>
      </c>
      <c r="F37" s="146">
        <f t="shared" si="0"/>
        <v>27.5</v>
      </c>
      <c r="G37" s="147">
        <f>IF(F37=0,"0",IF(F37="x",COUNTA($F$35:$F$39),RANK(F37,$F$35:$F$39,IF(AND($H$1&lt;&gt;"",$H$2=""),1,IF(AND($H$1="",$H$2&lt;&gt;""),0,"x")))))</f>
        <v>5</v>
      </c>
      <c r="L37" s="150">
        <f>IF(('[1]27'!$C$5)=" ", 0,( '[1]27'!$C$5))</f>
        <v>22</v>
      </c>
    </row>
    <row r="38" spans="1:14" x14ac:dyDescent="0.5">
      <c r="A38" s="152" t="str">
        <f>+Général!A38</f>
        <v>FSG GENEVE-VILLE DAMES</v>
      </c>
      <c r="B38" s="153">
        <f>+Général!B38</f>
        <v>28</v>
      </c>
      <c r="C38" s="154" t="str">
        <f>+Général!C38</f>
        <v>E</v>
      </c>
      <c r="D38" s="154">
        <f>+Général!D38</f>
        <v>0</v>
      </c>
      <c r="E38" s="155">
        <f>+Général!E38</f>
        <v>9</v>
      </c>
      <c r="F38" s="146">
        <f t="shared" si="0"/>
        <v>28.888888888888889</v>
      </c>
      <c r="G38" s="147">
        <f>IF(F38=0,"0",IF(F38="x",COUNTA($F$35:$F$39),RANK(F38,$F$35:$F$39,IF(AND($H$1&lt;&gt;"",$H$2=""),1,IF(AND($H$1="",$H$2&lt;&gt;""),0,"x")))))</f>
        <v>2</v>
      </c>
      <c r="L38" s="150">
        <f>IF(('[1]28'!$C$5)=" ", 0,( '[1]28'!$C$5))</f>
        <v>26</v>
      </c>
    </row>
    <row r="39" spans="1:14" x14ac:dyDescent="0.5">
      <c r="A39" s="152" t="str">
        <f>+Général!A39</f>
        <v>FSG GEISENDORF III</v>
      </c>
      <c r="B39" s="153">
        <f>+Général!B39</f>
        <v>29</v>
      </c>
      <c r="C39" s="154" t="str">
        <f>+Général!C39</f>
        <v>E</v>
      </c>
      <c r="D39" s="154">
        <f>+Général!D39</f>
        <v>0</v>
      </c>
      <c r="E39" s="155">
        <f>+Général!E39</f>
        <v>11</v>
      </c>
      <c r="F39" s="146">
        <f t="shared" si="0"/>
        <v>29.090909090909093</v>
      </c>
      <c r="G39" s="147">
        <f>IF(F39=0,"0",IF(F39="x",COUNTA($F$35:$F$39),RANK(F39,$F$35:$F$39,IF(AND($H$1&lt;&gt;"",$H$2=""),1,IF(AND($H$1="",$H$2&lt;&gt;""),0,"x")))))</f>
        <v>1</v>
      </c>
      <c r="L39" s="150">
        <f>IF(('[1]29'!$C$5)=" ", 0,( '[1]29'!$C$5))</f>
        <v>32</v>
      </c>
    </row>
    <row r="40" spans="1:14" x14ac:dyDescent="0.5">
      <c r="A40" s="156"/>
      <c r="B40" s="153"/>
      <c r="C40" s="157"/>
      <c r="D40" s="157"/>
      <c r="E40" s="155"/>
      <c r="F40" s="45"/>
      <c r="G40" s="44"/>
      <c r="L40" s="158"/>
      <c r="N40">
        <v>1</v>
      </c>
    </row>
    <row r="41" spans="1:14" x14ac:dyDescent="0.5">
      <c r="A41" s="152" t="str">
        <f>+Général!A41</f>
        <v>ACRO-GENEVE IV</v>
      </c>
      <c r="B41" s="153">
        <f>+Général!B41</f>
        <v>30</v>
      </c>
      <c r="C41" s="154" t="str">
        <f>+Général!C41</f>
        <v>C</v>
      </c>
      <c r="D41" s="154" t="str">
        <f>+Général!D41</f>
        <v>F</v>
      </c>
      <c r="E41" s="155">
        <f>+Général!E41</f>
        <v>9</v>
      </c>
      <c r="F41" s="146">
        <f t="shared" ref="F41" si="5">L41/E41*10</f>
        <v>27.777777777777779</v>
      </c>
      <c r="G41" s="147">
        <f>IF(F41=0,"0",IF(F41="x",COUNTA($F$41:$F$42),RANK(F41,$F$41:$F$42,IF(AND($H$1&lt;&gt;"",$H$2=""),1,IF(AND($H$1="",$H$2&lt;&gt;""),0,"x")))))</f>
        <v>1</v>
      </c>
      <c r="L41" s="150">
        <f>IF(('[1]30'!$C$5)=" ", 0,( '[1]30'!$C$5))</f>
        <v>25</v>
      </c>
    </row>
    <row r="50" spans="11:11" x14ac:dyDescent="0.5">
      <c r="K50" s="19"/>
    </row>
  </sheetData>
  <customSheetViews>
    <customSheetView guid="{7D47536B-B73F-11DA-AD36-0011951C7BE5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  <customSheetView guid="{7AE4B263-35D5-4E25-B7B2-565E5123C2E7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4294967292" r:id="rId1"/>
  <headerFooter alignWithMargins="0"/>
  <ignoredErrors>
    <ignoredError sqref="F33:F39 F7:F8 F27:F30 F9:F20 F31:F32 L7:L41 F21:F26 F4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12110"/>
  <dimension ref="A1:M50"/>
  <sheetViews>
    <sheetView zoomScaleNormal="100" workbookViewId="0">
      <pane ySplit="6" topLeftCell="A32" activePane="bottomLeft" state="frozen"/>
      <selection activeCell="M10" sqref="M10"/>
      <selection pane="bottomLeft" activeCell="L47" sqref="L47"/>
    </sheetView>
  </sheetViews>
  <sheetFormatPr baseColWidth="10" defaultRowHeight="14.1" x14ac:dyDescent="0.5"/>
  <cols>
    <col min="1" max="1" width="38.33203125" style="37" customWidth="1"/>
    <col min="2" max="2" width="7.88671875" style="10" customWidth="1"/>
    <col min="3" max="4" width="7.88671875" style="1" customWidth="1"/>
    <col min="5" max="5" width="4.33203125" customWidth="1"/>
    <col min="6" max="7" width="15.33203125" customWidth="1"/>
    <col min="8" max="8" width="4.33203125" customWidth="1"/>
    <col min="9" max="10" width="0" hidden="1" customWidth="1"/>
  </cols>
  <sheetData>
    <row r="1" spans="1:13" x14ac:dyDescent="0.5">
      <c r="A1" s="37" t="str">
        <f>+Général!O3</f>
        <v>Poste 4</v>
      </c>
      <c r="F1" t="s">
        <v>9</v>
      </c>
      <c r="G1" s="2" t="s">
        <v>10</v>
      </c>
      <c r="H1" s="6"/>
      <c r="K1" s="1"/>
      <c r="L1" s="41" t="s">
        <v>87</v>
      </c>
    </row>
    <row r="2" spans="1:13" x14ac:dyDescent="0.5">
      <c r="G2" s="2" t="s">
        <v>11</v>
      </c>
      <c r="H2" s="6" t="s">
        <v>34</v>
      </c>
      <c r="J2" s="1"/>
      <c r="K2" s="1"/>
      <c r="L2" s="149" t="s">
        <v>83</v>
      </c>
    </row>
    <row r="3" spans="1:13" x14ac:dyDescent="0.5">
      <c r="A3" s="40" t="str">
        <f>'[1]Liste-Poste'!$B$5</f>
        <v>Bouquetin</v>
      </c>
      <c r="G3" s="2"/>
      <c r="J3" s="1"/>
      <c r="K3" s="1"/>
      <c r="L3" s="151" t="s">
        <v>81</v>
      </c>
    </row>
    <row r="4" spans="1:13" x14ac:dyDescent="0.5">
      <c r="L4" s="148" t="s">
        <v>80</v>
      </c>
    </row>
    <row r="5" spans="1:13" ht="50.1" x14ac:dyDescent="0.4">
      <c r="A5" s="38" t="s">
        <v>13</v>
      </c>
      <c r="B5" s="11" t="s">
        <v>47</v>
      </c>
      <c r="C5" s="3" t="s">
        <v>15</v>
      </c>
      <c r="D5" s="3" t="s">
        <v>14</v>
      </c>
      <c r="F5" s="4" t="s">
        <v>16</v>
      </c>
      <c r="G5" s="4" t="s">
        <v>17</v>
      </c>
      <c r="L5" s="41" t="s">
        <v>60</v>
      </c>
    </row>
    <row r="6" spans="1:13" x14ac:dyDescent="0.5">
      <c r="J6" s="1"/>
      <c r="K6" s="1"/>
      <c r="L6" s="1"/>
    </row>
    <row r="7" spans="1:13" x14ac:dyDescent="0.5">
      <c r="A7" s="152" t="str">
        <f>+Général!A7</f>
        <v>FSG LANCY I</v>
      </c>
      <c r="B7" s="153">
        <f>+Général!B7</f>
        <v>1</v>
      </c>
      <c r="C7" s="154" t="str">
        <f>+Général!C7</f>
        <v>A</v>
      </c>
      <c r="D7" s="154" t="str">
        <f>+Général!D7</f>
        <v>F</v>
      </c>
      <c r="E7" s="155">
        <f>+Général!E7</f>
        <v>8</v>
      </c>
      <c r="F7" s="146">
        <f>L7/E7*10</f>
        <v>27.5</v>
      </c>
      <c r="G7" s="147">
        <f>IF(F7=0,"0",IF(F7="x",COUNTA($F$7:$F$10),RANK(F7,$F$7:$F$10,IF(AND($H$1&lt;&gt;"",$H$2=""),1,IF(AND($H$1="",$H$2&lt;&gt;""),0,"x")))))</f>
        <v>4</v>
      </c>
      <c r="L7" s="150">
        <f>IF(('[1]1'!$C$6)=" ", 0,( '[1]1'!$C$6))</f>
        <v>22</v>
      </c>
      <c r="M7" s="41" t="s">
        <v>93</v>
      </c>
    </row>
    <row r="8" spans="1:13" x14ac:dyDescent="0.5">
      <c r="A8" s="152" t="str">
        <f>+Général!A8</f>
        <v>FSG LANCY II</v>
      </c>
      <c r="B8" s="153">
        <f>+Général!B8</f>
        <v>2</v>
      </c>
      <c r="C8" s="154" t="str">
        <f>+Général!C8</f>
        <v>A</v>
      </c>
      <c r="D8" s="154" t="str">
        <f>+Général!D8</f>
        <v>F</v>
      </c>
      <c r="E8" s="155">
        <f>+Général!E8</f>
        <v>9</v>
      </c>
      <c r="F8" s="146">
        <f>L8/E8*10</f>
        <v>27.777777777777779</v>
      </c>
      <c r="G8" s="147">
        <f>IF(F8=0,"0",IF(F8="x",COUNTA($F$7:$F$10),RANK(F8,$F$7:$F$10,IF(AND($H$1&lt;&gt;"",$H$2=""),1,IF(AND($H$1="",$H$2&lt;&gt;""),0,"x")))))</f>
        <v>3</v>
      </c>
      <c r="L8" s="150">
        <f>IF(('[1]2'!$C$6)=" ", 0,( '[1]2'!$C$6))</f>
        <v>25</v>
      </c>
    </row>
    <row r="9" spans="1:13" x14ac:dyDescent="0.5">
      <c r="A9" s="152" t="str">
        <f>+Général!A9</f>
        <v>FSG MEYRIN I</v>
      </c>
      <c r="B9" s="153">
        <f>+Général!B9</f>
        <v>3</v>
      </c>
      <c r="C9" s="154" t="str">
        <f>+Général!C9</f>
        <v>A</v>
      </c>
      <c r="D9" s="154" t="str">
        <f>+Général!D9</f>
        <v>F</v>
      </c>
      <c r="E9" s="155">
        <f>+Général!E9</f>
        <v>4</v>
      </c>
      <c r="F9" s="146">
        <f>L9/E9*10</f>
        <v>80</v>
      </c>
      <c r="G9" s="147">
        <f>IF(F9=0,"0",IF(F9="x",COUNTA($F$7:$F$10),RANK(F9,$F$7:$F$10,IF(AND($H$1&lt;&gt;"",$H$2=""),1,IF(AND($H$1="",$H$2&lt;&gt;""),0,"x")))))</f>
        <v>1</v>
      </c>
      <c r="L9" s="150">
        <f>IF(('[1]3'!$C$6)=" ", 0,( '[1]3'!$C$6))</f>
        <v>32</v>
      </c>
    </row>
    <row r="10" spans="1:13" x14ac:dyDescent="0.5">
      <c r="A10" s="152" t="str">
        <f>+Général!A10</f>
        <v>FSG PLOG II</v>
      </c>
      <c r="B10" s="153">
        <f>+Général!B10</f>
        <v>4</v>
      </c>
      <c r="C10" s="154" t="str">
        <f>+Général!C10</f>
        <v>A</v>
      </c>
      <c r="D10" s="154" t="str">
        <f>+Général!D10</f>
        <v>F</v>
      </c>
      <c r="E10" s="155">
        <f>+Général!E10</f>
        <v>8</v>
      </c>
      <c r="F10" s="146">
        <f t="shared" ref="F10:F39" si="0">L10/E10*10</f>
        <v>32.5</v>
      </c>
      <c r="G10" s="147">
        <f>IF(F10=0,"0",IF(F10="x",COUNTA($F$7:$F$10),RANK(F10,$F$7:$F$10,IF(AND($H$1&lt;&gt;"",$H$2=""),1,IF(AND($H$1="",$H$2&lt;&gt;""),0,"x")))))</f>
        <v>2</v>
      </c>
      <c r="L10" s="150">
        <f>IF(('[1]4'!$C$6)=" ", 0,( '[1]4'!$C$6))</f>
        <v>26</v>
      </c>
    </row>
    <row r="11" spans="1:13" x14ac:dyDescent="0.5">
      <c r="A11" s="156"/>
      <c r="B11" s="153"/>
      <c r="C11" s="157"/>
      <c r="D11" s="157"/>
      <c r="E11" s="155"/>
      <c r="F11" s="45"/>
      <c r="G11" s="44"/>
      <c r="L11" s="158"/>
    </row>
    <row r="12" spans="1:13" x14ac:dyDescent="0.5">
      <c r="A12" s="152" t="str">
        <f>+Général!A12</f>
        <v>FSG C.H.CHATELAINE I</v>
      </c>
      <c r="B12" s="153">
        <f>+Général!B12</f>
        <v>5</v>
      </c>
      <c r="C12" s="154" t="str">
        <f>+Général!C12</f>
        <v>A</v>
      </c>
      <c r="D12" s="154" t="str">
        <f>+Général!D12</f>
        <v>M</v>
      </c>
      <c r="E12" s="155">
        <f>+Général!E12</f>
        <v>10</v>
      </c>
      <c r="F12" s="146">
        <f t="shared" si="0"/>
        <v>24</v>
      </c>
      <c r="G12" s="147">
        <f t="shared" ref="G12:G18" si="1">IF(F12=0,"0",IF(F12="x",COUNTA($F$12:$F$18),RANK(F12,$F$12:$F$18,IF(AND($H$1&lt;&gt;"",$H$2=""),1,IF(AND($H$1="",$H$2&lt;&gt;""),0,"x")))))</f>
        <v>7</v>
      </c>
      <c r="L12" s="150">
        <f>IF(('[1]5'!$C$6)=" ", 0,( '[1]5'!$C$6))</f>
        <v>24</v>
      </c>
    </row>
    <row r="13" spans="1:13" x14ac:dyDescent="0.5">
      <c r="A13" s="152" t="str">
        <f>+Général!A13</f>
        <v>FSG C. A. VERNIER ATH. I</v>
      </c>
      <c r="B13" s="153">
        <f>+Général!B13</f>
        <v>6</v>
      </c>
      <c r="C13" s="154" t="str">
        <f>+Général!C13</f>
        <v>A</v>
      </c>
      <c r="D13" s="154" t="str">
        <f>+Général!D13</f>
        <v>M</v>
      </c>
      <c r="E13" s="155">
        <f>+Général!E13</f>
        <v>8</v>
      </c>
      <c r="F13" s="146">
        <f t="shared" si="0"/>
        <v>32.5</v>
      </c>
      <c r="G13" s="147">
        <f t="shared" si="1"/>
        <v>5</v>
      </c>
      <c r="L13" s="150">
        <f>IF(('[1]6'!$C$6)=" ", 0,( '[1]6'!$C$6))</f>
        <v>26</v>
      </c>
    </row>
    <row r="14" spans="1:13" x14ac:dyDescent="0.5">
      <c r="A14" s="152" t="str">
        <f>+Général!A14</f>
        <v xml:space="preserve">FSG PETIT-SACONNEX </v>
      </c>
      <c r="B14" s="153">
        <f>+Général!B14</f>
        <v>7</v>
      </c>
      <c r="C14" s="154" t="str">
        <f>+Général!C14</f>
        <v>A</v>
      </c>
      <c r="D14" s="154" t="str">
        <f>+Général!D14</f>
        <v>M</v>
      </c>
      <c r="E14" s="155">
        <f>+Général!E14</f>
        <v>8</v>
      </c>
      <c r="F14" s="146">
        <f t="shared" si="0"/>
        <v>41.25</v>
      </c>
      <c r="G14" s="147">
        <f t="shared" si="1"/>
        <v>3</v>
      </c>
      <c r="L14" s="150">
        <f>IF(('[1]7'!$C$6)=" ", 0,( '[1]7'!$C$6))</f>
        <v>33</v>
      </c>
    </row>
    <row r="15" spans="1:13" x14ac:dyDescent="0.5">
      <c r="A15" s="152" t="str">
        <f>+Général!A15</f>
        <v>FSG PLOG I</v>
      </c>
      <c r="B15" s="153">
        <f>+Général!B15</f>
        <v>8</v>
      </c>
      <c r="C15" s="154" t="str">
        <f>+Général!C15</f>
        <v>A</v>
      </c>
      <c r="D15" s="154" t="str">
        <f>+Général!D15</f>
        <v>M</v>
      </c>
      <c r="E15" s="155">
        <f>+Général!E15</f>
        <v>9</v>
      </c>
      <c r="F15" s="146">
        <f t="shared" si="0"/>
        <v>32.222222222222221</v>
      </c>
      <c r="G15" s="147">
        <f t="shared" si="1"/>
        <v>6</v>
      </c>
      <c r="L15" s="150">
        <f>IF(('[1]8'!$C$6)=" ", 0,( '[1]8'!$C$6))</f>
        <v>29</v>
      </c>
    </row>
    <row r="16" spans="1:13" x14ac:dyDescent="0.5">
      <c r="A16" s="152" t="str">
        <f>+Général!A16</f>
        <v>FSG C. A. VERNIER GYM. I</v>
      </c>
      <c r="B16" s="153">
        <f>+Général!B16</f>
        <v>9</v>
      </c>
      <c r="C16" s="154" t="str">
        <f>+Général!C16</f>
        <v>A</v>
      </c>
      <c r="D16" s="154" t="str">
        <f>+Général!D16</f>
        <v>M</v>
      </c>
      <c r="E16" s="155">
        <f>+Général!E16</f>
        <v>7</v>
      </c>
      <c r="F16" s="146">
        <f t="shared" si="0"/>
        <v>42.857142857142854</v>
      </c>
      <c r="G16" s="147">
        <f t="shared" si="1"/>
        <v>2</v>
      </c>
      <c r="L16" s="150">
        <f>IF(('[1]9'!$C$6)=" ", 0,( '[1]9'!$C$6))</f>
        <v>30</v>
      </c>
    </row>
    <row r="17" spans="1:12" x14ac:dyDescent="0.5">
      <c r="A17" s="152" t="str">
        <f>+Général!A17</f>
        <v>ACRO-GENEVE I</v>
      </c>
      <c r="B17" s="153">
        <f>+Général!B17</f>
        <v>10</v>
      </c>
      <c r="C17" s="154" t="str">
        <f>+Général!C17</f>
        <v>A</v>
      </c>
      <c r="D17" s="154" t="str">
        <f>+Général!D17</f>
        <v>M</v>
      </c>
      <c r="E17" s="155">
        <f>+Général!E17</f>
        <v>7</v>
      </c>
      <c r="F17" s="146">
        <f t="shared" si="0"/>
        <v>60</v>
      </c>
      <c r="G17" s="147">
        <f t="shared" si="1"/>
        <v>1</v>
      </c>
      <c r="L17" s="150">
        <f>IF(('[1]10'!$C$6)=" ", 0,( '[1]10'!$C$6))</f>
        <v>42</v>
      </c>
    </row>
    <row r="18" spans="1:12" x14ac:dyDescent="0.5">
      <c r="A18" s="152" t="str">
        <f>+Général!A18</f>
        <v xml:space="preserve">GROUP. SPORTIF CHANCY I </v>
      </c>
      <c r="B18" s="153">
        <f>+Général!B18</f>
        <v>11</v>
      </c>
      <c r="C18" s="154" t="str">
        <f>+Général!C18</f>
        <v>A</v>
      </c>
      <c r="D18" s="154" t="str">
        <f>+Général!D18</f>
        <v>M</v>
      </c>
      <c r="E18" s="155">
        <f>+Général!E18</f>
        <v>8</v>
      </c>
      <c r="F18" s="146">
        <f t="shared" si="0"/>
        <v>38.75</v>
      </c>
      <c r="G18" s="147">
        <f t="shared" si="1"/>
        <v>4</v>
      </c>
      <c r="L18" s="150">
        <f>IF(('[1]11'!$C$6)=" ", 0,( '[1]11'!$C$6))</f>
        <v>31</v>
      </c>
    </row>
    <row r="19" spans="1:12" x14ac:dyDescent="0.5">
      <c r="A19" s="156"/>
      <c r="B19" s="153"/>
      <c r="C19" s="157"/>
      <c r="D19" s="157"/>
      <c r="E19" s="155"/>
      <c r="F19" s="41"/>
      <c r="G19" s="41"/>
      <c r="L19" s="149"/>
    </row>
    <row r="20" spans="1:12" x14ac:dyDescent="0.5">
      <c r="A20" s="152" t="str">
        <f>+Général!A20</f>
        <v>FSG MEYRIN II</v>
      </c>
      <c r="B20" s="153">
        <f>+Général!B20</f>
        <v>12</v>
      </c>
      <c r="C20" s="154" t="str">
        <f>+Général!C20</f>
        <v>B</v>
      </c>
      <c r="D20" s="154" t="str">
        <f>+Général!D20</f>
        <v>F</v>
      </c>
      <c r="E20" s="155">
        <f>+Général!E20</f>
        <v>8</v>
      </c>
      <c r="F20" s="146">
        <f t="shared" si="0"/>
        <v>31.25</v>
      </c>
      <c r="G20" s="147">
        <f>IF(F20=0,"0",IF(F20="x",COUNTA($F$20:$F$26),RANK(F20,$F$20:$F$26,IF(AND($H$1&lt;&gt;"",$H$2=""),1,IF(AND($H$1="",$H$2&lt;&gt;""),0,"x")))))</f>
        <v>7</v>
      </c>
      <c r="L20" s="150">
        <f>IF(('[1]12'!$C$6)=" ", 0,( '[1]12'!$C$6))</f>
        <v>25</v>
      </c>
    </row>
    <row r="21" spans="1:12" x14ac:dyDescent="0.5">
      <c r="A21" s="152" t="str">
        <f>+Général!A21</f>
        <v>FSG C. A. VERNIER GYM. II</v>
      </c>
      <c r="B21" s="153">
        <f>+Général!B21</f>
        <v>13</v>
      </c>
      <c r="C21" s="154" t="str">
        <f>+Général!C21</f>
        <v>B</v>
      </c>
      <c r="D21" s="154" t="str">
        <f>+Général!D21</f>
        <v>F</v>
      </c>
      <c r="E21" s="155">
        <f>+Général!E21</f>
        <v>8</v>
      </c>
      <c r="F21" s="146">
        <f t="shared" si="0"/>
        <v>42.5</v>
      </c>
      <c r="G21" s="147">
        <f t="shared" ref="G21:G26" si="2">IF(F21=0,"0",IF(F21="x",COUNTA($F$20:$F$26),RANK(F21,$F$20:$F$26,IF(AND($H$1&lt;&gt;"",$H$2=""),1,IF(AND($H$1="",$H$2&lt;&gt;""),0,"x")))))</f>
        <v>2</v>
      </c>
      <c r="L21" s="150">
        <f>IF(('[1]13'!$C$6)=" ", 0,( '[1]13'!$C$6))</f>
        <v>34</v>
      </c>
    </row>
    <row r="22" spans="1:12" x14ac:dyDescent="0.5">
      <c r="A22" s="152" t="str">
        <f>+Général!A22</f>
        <v xml:space="preserve">FSG AIRE-LE-LIGNON </v>
      </c>
      <c r="B22" s="153">
        <f>+Général!B22</f>
        <v>14</v>
      </c>
      <c r="C22" s="154" t="str">
        <f>+Général!C22</f>
        <v>B</v>
      </c>
      <c r="D22" s="154" t="str">
        <f>+Général!D22</f>
        <v>F</v>
      </c>
      <c r="E22" s="155">
        <f>+Général!E22</f>
        <v>8</v>
      </c>
      <c r="F22" s="146">
        <f t="shared" si="0"/>
        <v>41.25</v>
      </c>
      <c r="G22" s="147">
        <f t="shared" si="2"/>
        <v>3</v>
      </c>
      <c r="L22" s="150">
        <f>IF(('[1]14'!$C$6)=" ", 0,( '[1]14'!$C$6))</f>
        <v>33</v>
      </c>
    </row>
    <row r="23" spans="1:12" x14ac:dyDescent="0.5">
      <c r="A23" s="152" t="str">
        <f>+Général!A23</f>
        <v>ACRO-GENEVE II</v>
      </c>
      <c r="B23" s="153">
        <f>+Général!B23</f>
        <v>15</v>
      </c>
      <c r="C23" s="154" t="str">
        <f>+Général!C23</f>
        <v>B</v>
      </c>
      <c r="D23" s="154" t="str">
        <f>+Général!D23</f>
        <v>F</v>
      </c>
      <c r="E23" s="155">
        <f>+Général!E23</f>
        <v>7</v>
      </c>
      <c r="F23" s="146">
        <f t="shared" si="0"/>
        <v>57.142857142857146</v>
      </c>
      <c r="G23" s="147">
        <f t="shared" si="2"/>
        <v>1</v>
      </c>
      <c r="L23" s="150">
        <f>IF(('[1]15'!$C$6)=" ", 0,( '[1]15'!$C$6))</f>
        <v>40</v>
      </c>
    </row>
    <row r="24" spans="1:12" x14ac:dyDescent="0.5">
      <c r="A24" s="152" t="str">
        <f>+Général!A24</f>
        <v>FSG GEISENDORF I</v>
      </c>
      <c r="B24" s="153">
        <f>+Général!B24</f>
        <v>16</v>
      </c>
      <c r="C24" s="154" t="str">
        <f>+Général!C24</f>
        <v>B</v>
      </c>
      <c r="D24" s="154" t="str">
        <f>+Général!D24</f>
        <v>F</v>
      </c>
      <c r="E24" s="155">
        <f>+Général!E24</f>
        <v>12</v>
      </c>
      <c r="F24" s="146">
        <f t="shared" si="0"/>
        <v>34.166666666666664</v>
      </c>
      <c r="G24" s="147">
        <f t="shared" si="2"/>
        <v>6</v>
      </c>
      <c r="L24" s="150">
        <f>IF(('[1]16'!$C$6)=" ", 0,( '[1]16'!$C$6))</f>
        <v>41</v>
      </c>
    </row>
    <row r="25" spans="1:12" x14ac:dyDescent="0.5">
      <c r="A25" s="152" t="str">
        <f>+Général!A25</f>
        <v>FSG GEISENDORF II</v>
      </c>
      <c r="B25" s="153">
        <f>+Général!B25</f>
        <v>17</v>
      </c>
      <c r="C25" s="154" t="str">
        <f>+Général!C25</f>
        <v>B</v>
      </c>
      <c r="D25" s="154" t="str">
        <f>+Général!D25</f>
        <v>F</v>
      </c>
      <c r="E25" s="155">
        <f>+Général!E25</f>
        <v>11</v>
      </c>
      <c r="F25" s="146">
        <f t="shared" si="0"/>
        <v>38.181818181818187</v>
      </c>
      <c r="G25" s="147">
        <f t="shared" si="2"/>
        <v>5</v>
      </c>
      <c r="L25" s="150">
        <f>IF(('[1]17'!$C$6)=" ", 0,( '[1]17'!$C$6))</f>
        <v>42</v>
      </c>
    </row>
    <row r="26" spans="1:12" x14ac:dyDescent="0.5">
      <c r="A26" s="152" t="str">
        <f>+Général!A26</f>
        <v>FSG MEYRIN III</v>
      </c>
      <c r="B26" s="153">
        <f>+Général!B26</f>
        <v>22</v>
      </c>
      <c r="C26" s="154" t="str">
        <f>+Général!C26</f>
        <v>B</v>
      </c>
      <c r="D26" s="154" t="str">
        <f>+Général!D26</f>
        <v>F</v>
      </c>
      <c r="E26" s="155">
        <f>+Général!E26</f>
        <v>8</v>
      </c>
      <c r="F26" s="146">
        <f>L26/E26*10</f>
        <v>38.75</v>
      </c>
      <c r="G26" s="147">
        <f t="shared" si="2"/>
        <v>4</v>
      </c>
      <c r="L26" s="150">
        <f>IF(('[1]22'!$C$6)=" ", 0,( '[1]22'!$C$6))</f>
        <v>31</v>
      </c>
    </row>
    <row r="27" spans="1:12" x14ac:dyDescent="0.5">
      <c r="A27" s="156"/>
      <c r="B27" s="153"/>
      <c r="C27" s="157"/>
      <c r="D27" s="157"/>
      <c r="E27" s="155"/>
      <c r="F27" s="45"/>
      <c r="G27" s="44"/>
      <c r="L27" s="158"/>
    </row>
    <row r="28" spans="1:12" x14ac:dyDescent="0.5">
      <c r="A28" s="152" t="str">
        <f>+Général!A28</f>
        <v>FSG BERNEX-CONFIGNON III</v>
      </c>
      <c r="B28" s="153">
        <f>+Général!B28</f>
        <v>18</v>
      </c>
      <c r="C28" s="154" t="str">
        <f>+Général!C28</f>
        <v>B</v>
      </c>
      <c r="D28" s="154" t="str">
        <f>+Général!D28</f>
        <v>M</v>
      </c>
      <c r="E28" s="155">
        <f>+Général!E28</f>
        <v>6</v>
      </c>
      <c r="F28" s="146">
        <f t="shared" si="0"/>
        <v>55</v>
      </c>
      <c r="G28" s="147">
        <f t="shared" ref="G28:G33" si="3">IF(F28=0,"0",IF(F28="x",COUNTA($F$28:$F$33),RANK(F28,$F$28:$F$33,IF(AND($H$1&lt;&gt;"",$H$2=""),1,IF(AND($H$1="",$H$2&lt;&gt;""),0,"x")))))</f>
        <v>1</v>
      </c>
      <c r="L28" s="150">
        <f>IF(('[1]18'!$C$6)=" ", 0,( '[1]18'!$C$6))</f>
        <v>33</v>
      </c>
    </row>
    <row r="29" spans="1:12" x14ac:dyDescent="0.5">
      <c r="A29" s="152" t="str">
        <f>+Général!A29</f>
        <v>FSG C.H.CHATELAINE II</v>
      </c>
      <c r="B29" s="153">
        <f>+Général!B29</f>
        <v>19</v>
      </c>
      <c r="C29" s="154" t="str">
        <f>+Général!C29</f>
        <v>B</v>
      </c>
      <c r="D29" s="154" t="str">
        <f>+Général!D29</f>
        <v>M</v>
      </c>
      <c r="E29" s="155">
        <f>+Général!E29</f>
        <v>6</v>
      </c>
      <c r="F29" s="146">
        <f t="shared" si="0"/>
        <v>55</v>
      </c>
      <c r="G29" s="147">
        <f t="shared" si="3"/>
        <v>1</v>
      </c>
      <c r="L29" s="150">
        <f>IF(('[1]19'!$C$6)=" ", 0,( '[1]19'!$C$6))</f>
        <v>33</v>
      </c>
    </row>
    <row r="30" spans="1:12" x14ac:dyDescent="0.5">
      <c r="A30" s="152" t="str">
        <f>+Général!A31</f>
        <v>FSG GENEVE-VILLE</v>
      </c>
      <c r="B30" s="153">
        <f>+Général!B30</f>
        <v>20</v>
      </c>
      <c r="C30" s="154" t="str">
        <f>+Général!C31</f>
        <v>B</v>
      </c>
      <c r="D30" s="154" t="str">
        <f>+Général!D31</f>
        <v>M</v>
      </c>
      <c r="E30" s="155">
        <f>+Général!E30</f>
        <v>8</v>
      </c>
      <c r="F30" s="146">
        <f t="shared" si="0"/>
        <v>41.25</v>
      </c>
      <c r="G30" s="147">
        <f t="shared" si="3"/>
        <v>5</v>
      </c>
      <c r="L30" s="150">
        <f>IF(('[1]20'!$C$6)=" ", 0,( '[1]20'!$C$6))</f>
        <v>33</v>
      </c>
    </row>
    <row r="31" spans="1:12" x14ac:dyDescent="0.5">
      <c r="A31" s="152" t="str">
        <f>+Général!A32</f>
        <v>ACRO-GENEVE III</v>
      </c>
      <c r="B31" s="153">
        <f>+Général!B31</f>
        <v>21</v>
      </c>
      <c r="C31" s="154" t="str">
        <f>+Général!C32</f>
        <v>B</v>
      </c>
      <c r="D31" s="154" t="str">
        <f>+Général!D32</f>
        <v>M</v>
      </c>
      <c r="E31" s="155">
        <f>+Général!E31</f>
        <v>8</v>
      </c>
      <c r="F31" s="146">
        <f t="shared" si="0"/>
        <v>40</v>
      </c>
      <c r="G31" s="147">
        <f t="shared" si="3"/>
        <v>6</v>
      </c>
      <c r="L31" s="150">
        <f>IF(('[1]21'!$C$6)=" ", 0,( '[1]21'!$C$6))</f>
        <v>32</v>
      </c>
    </row>
    <row r="32" spans="1:12" x14ac:dyDescent="0.5">
      <c r="A32" s="152" t="str">
        <f>+Général!A33</f>
        <v>GROUP. SPORTIF CHANCY II</v>
      </c>
      <c r="B32" s="153">
        <f>+Général!B32</f>
        <v>23</v>
      </c>
      <c r="C32" s="154" t="str">
        <f>+Général!C33</f>
        <v>B</v>
      </c>
      <c r="D32" s="154" t="str">
        <f>+Général!D33</f>
        <v>M</v>
      </c>
      <c r="E32" s="155">
        <f>+Général!E32</f>
        <v>8</v>
      </c>
      <c r="F32" s="146">
        <f t="shared" ref="F32" si="4">L32/E32*10</f>
        <v>47.5</v>
      </c>
      <c r="G32" s="147">
        <f t="shared" si="3"/>
        <v>3</v>
      </c>
      <c r="L32" s="150">
        <f>IF(('[1]23'!$C$6)=" ", 0,( '[1]23'!$C$6))</f>
        <v>38</v>
      </c>
    </row>
    <row r="33" spans="1:12" x14ac:dyDescent="0.5">
      <c r="A33" s="152" t="str">
        <f>+Général!A33</f>
        <v>GROUP. SPORTIF CHANCY II</v>
      </c>
      <c r="B33" s="153">
        <f>+Général!B33</f>
        <v>24</v>
      </c>
      <c r="C33" s="154" t="str">
        <f>+Général!C33</f>
        <v>B</v>
      </c>
      <c r="D33" s="154" t="str">
        <f>+Général!D33</f>
        <v>M</v>
      </c>
      <c r="E33" s="155">
        <f>+Général!E33</f>
        <v>8</v>
      </c>
      <c r="F33" s="146">
        <f t="shared" si="0"/>
        <v>47.5</v>
      </c>
      <c r="G33" s="147">
        <f t="shared" si="3"/>
        <v>3</v>
      </c>
      <c r="L33" s="150">
        <f>IF(('[1]24'!$C$6)=" ", 0,( '[1]24'!$C$6))</f>
        <v>38</v>
      </c>
    </row>
    <row r="34" spans="1:12" x14ac:dyDescent="0.5">
      <c r="A34" s="156"/>
      <c r="B34" s="153"/>
      <c r="C34" s="157"/>
      <c r="D34" s="157"/>
      <c r="E34" s="155"/>
      <c r="F34" s="45"/>
      <c r="G34" s="44"/>
      <c r="L34" s="158"/>
    </row>
    <row r="35" spans="1:12" x14ac:dyDescent="0.5">
      <c r="A35" s="152" t="str">
        <f>+Général!A35</f>
        <v>FSG BERNEX-CONFIGNON I</v>
      </c>
      <c r="B35" s="153">
        <f>+Général!B35</f>
        <v>25</v>
      </c>
      <c r="C35" s="154" t="str">
        <f>+Général!C35</f>
        <v>E</v>
      </c>
      <c r="D35" s="154">
        <f>+Général!D35</f>
        <v>0</v>
      </c>
      <c r="E35" s="155">
        <f>+Général!E35</f>
        <v>9</v>
      </c>
      <c r="F35" s="146">
        <f t="shared" si="0"/>
        <v>51.111111111111107</v>
      </c>
      <c r="G35" s="147">
        <f>IF(F35=0,"0",IF(F35="x",COUNTA($F$35:$F$39),RANK(F35,$F$35:$F$39,IF(AND($H$1&lt;&gt;"",$H$2=""),1,IF(AND($H$1="",$H$2&lt;&gt;""),0,"x")))))</f>
        <v>1</v>
      </c>
      <c r="L35" s="150">
        <f>IF(('[1]25'!$C$6)=" ", 0,( '[1]25'!$C$6))</f>
        <v>46</v>
      </c>
    </row>
    <row r="36" spans="1:12" x14ac:dyDescent="0.5">
      <c r="A36" s="152" t="str">
        <f>+Général!A36</f>
        <v>FSG BERNEX-CONFIGNON II</v>
      </c>
      <c r="B36" s="153">
        <f>+Général!B36</f>
        <v>26</v>
      </c>
      <c r="C36" s="154" t="str">
        <f>+Général!C36</f>
        <v>E</v>
      </c>
      <c r="D36" s="154">
        <f>+Général!D36</f>
        <v>0</v>
      </c>
      <c r="E36" s="155">
        <f>+Général!E36</f>
        <v>9</v>
      </c>
      <c r="F36" s="146">
        <f t="shared" si="0"/>
        <v>36.666666666666664</v>
      </c>
      <c r="G36" s="147">
        <f>IF(F36=0,"0",IF(F36="x",COUNTA($F$35:$F$39),RANK(F36,$F$35:$F$39,IF(AND($H$1&lt;&gt;"",$H$2=""),1,IF(AND($H$1="",$H$2&lt;&gt;""),0,"x")))))</f>
        <v>3</v>
      </c>
      <c r="L36" s="150">
        <f>IF(('[1]26'!$C$6)=" ", 0,( '[1]26'!$C$6))</f>
        <v>33</v>
      </c>
    </row>
    <row r="37" spans="1:12" x14ac:dyDescent="0.5">
      <c r="A37" s="152" t="str">
        <f>+Général!A37</f>
        <v>FSG LANCY III</v>
      </c>
      <c r="B37" s="153">
        <f>+Général!B37</f>
        <v>27</v>
      </c>
      <c r="C37" s="154" t="str">
        <f>+Général!C37</f>
        <v>E</v>
      </c>
      <c r="D37" s="154">
        <f>+Général!D37</f>
        <v>0</v>
      </c>
      <c r="E37" s="155">
        <f>+Général!E37</f>
        <v>8</v>
      </c>
      <c r="F37" s="146">
        <f t="shared" si="0"/>
        <v>42.5</v>
      </c>
      <c r="G37" s="147">
        <f>IF(F37=0,"0",IF(F37="x",COUNTA($F$35:$F$39),RANK(F37,$F$35:$F$39,IF(AND($H$1&lt;&gt;"",$H$2=""),1,IF(AND($H$1="",$H$2&lt;&gt;""),0,"x")))))</f>
        <v>2</v>
      </c>
      <c r="L37" s="150">
        <f>IF(('[1]27'!$C$6)=" ", 0,( '[1]27'!$C$6))</f>
        <v>34</v>
      </c>
    </row>
    <row r="38" spans="1:12" x14ac:dyDescent="0.5">
      <c r="A38" s="152" t="str">
        <f>+Général!A38</f>
        <v>FSG GENEVE-VILLE DAMES</v>
      </c>
      <c r="B38" s="153">
        <f>+Général!B38</f>
        <v>28</v>
      </c>
      <c r="C38" s="154" t="str">
        <f>+Général!C38</f>
        <v>E</v>
      </c>
      <c r="D38" s="154">
        <f>+Général!D38</f>
        <v>0</v>
      </c>
      <c r="E38" s="155">
        <f>+Général!E38</f>
        <v>9</v>
      </c>
      <c r="F38" s="146">
        <f t="shared" si="0"/>
        <v>32.222222222222221</v>
      </c>
      <c r="G38" s="147">
        <f>IF(F38=0,"0",IF(F38="x",COUNTA($F$35:$F$39),RANK(F38,$F$35:$F$39,IF(AND($H$1&lt;&gt;"",$H$2=""),1,IF(AND($H$1="",$H$2&lt;&gt;""),0,"x")))))</f>
        <v>4</v>
      </c>
      <c r="L38" s="150">
        <f>IF(('[1]28'!$C$6)=" ", 0,( '[1]28'!$C$6))</f>
        <v>29</v>
      </c>
    </row>
    <row r="39" spans="1:12" x14ac:dyDescent="0.5">
      <c r="A39" s="152" t="str">
        <f>+Général!A39</f>
        <v>FSG GEISENDORF III</v>
      </c>
      <c r="B39" s="153">
        <f>+Général!B39</f>
        <v>29</v>
      </c>
      <c r="C39" s="154" t="str">
        <f>+Général!C39</f>
        <v>E</v>
      </c>
      <c r="D39" s="154">
        <f>+Général!D39</f>
        <v>0</v>
      </c>
      <c r="E39" s="155">
        <f>+Général!E39</f>
        <v>11</v>
      </c>
      <c r="F39" s="146">
        <f t="shared" si="0"/>
        <v>24.545454545454547</v>
      </c>
      <c r="G39" s="147">
        <f>IF(F39=0,"0",IF(F39="x",COUNTA($F$35:$F$39),RANK(F39,$F$35:$F$39,IF(AND($H$1&lt;&gt;"",$H$2=""),1,IF(AND($H$1="",$H$2&lt;&gt;""),0,"x")))))</f>
        <v>5</v>
      </c>
      <c r="L39" s="150">
        <f>IF(('[1]29'!$C$6)=" ", 0,( '[1]29'!$C$6))</f>
        <v>27</v>
      </c>
    </row>
    <row r="40" spans="1:12" x14ac:dyDescent="0.5">
      <c r="A40" s="156"/>
      <c r="B40" s="153"/>
      <c r="C40" s="157"/>
      <c r="D40" s="157"/>
      <c r="E40" s="155"/>
      <c r="F40" s="45"/>
      <c r="G40" s="44"/>
      <c r="L40" s="158"/>
    </row>
    <row r="41" spans="1:12" x14ac:dyDescent="0.5">
      <c r="A41" s="152" t="str">
        <f>+Général!A41</f>
        <v>ACRO-GENEVE IV</v>
      </c>
      <c r="B41" s="153">
        <f>+Général!B41</f>
        <v>30</v>
      </c>
      <c r="C41" s="154" t="str">
        <f>+Général!C41</f>
        <v>C</v>
      </c>
      <c r="D41" s="154" t="str">
        <f>+Général!D41</f>
        <v>F</v>
      </c>
      <c r="E41" s="155">
        <f>+Général!E41</f>
        <v>9</v>
      </c>
      <c r="F41" s="146">
        <f t="shared" ref="F41" si="5">L41/E41*10</f>
        <v>46.666666666666671</v>
      </c>
      <c r="G41" s="147">
        <f>IF(F41=0,"0",IF(F41="x",COUNTA($F$41:$F$42),RANK(F41,$F$41:$F$42,IF(AND($H$1&lt;&gt;"",$H$2=""),1,IF(AND($H$1="",$H$2&lt;&gt;""),0,"x")))))</f>
        <v>1</v>
      </c>
      <c r="L41" s="150">
        <f>IF(('[1]30'!$C$6)=" ", 0,( '[1]30'!$C$6))</f>
        <v>42</v>
      </c>
    </row>
    <row r="50" spans="11:11" x14ac:dyDescent="0.5">
      <c r="K50" s="19"/>
    </row>
  </sheetData>
  <customSheetViews>
    <customSheetView guid="{7D47536B-B73F-11DA-AD36-0011951C7BE5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  <customSheetView guid="{7AE4B263-35D5-4E25-B7B2-565E5123C2E7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  <ignoredErrors>
    <ignoredError sqref="F7:F30 F31:F39 L7:L41 F4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1219"/>
  <dimension ref="A1:M50"/>
  <sheetViews>
    <sheetView zoomScale="115" zoomScaleNormal="115" workbookViewId="0">
      <pane ySplit="6" topLeftCell="A32" activePane="bottomLeft" state="frozen"/>
      <selection activeCell="M10" sqref="M10"/>
      <selection pane="bottomLeft" activeCell="F41" sqref="F41"/>
    </sheetView>
  </sheetViews>
  <sheetFormatPr baseColWidth="10" defaultRowHeight="14.1" x14ac:dyDescent="0.5"/>
  <cols>
    <col min="1" max="1" width="38.33203125" style="37" customWidth="1"/>
    <col min="2" max="2" width="7.88671875" style="10" customWidth="1"/>
    <col min="3" max="4" width="7.88671875" style="1" customWidth="1"/>
    <col min="5" max="5" width="4.33203125" customWidth="1"/>
    <col min="6" max="7" width="15.33203125" customWidth="1"/>
    <col min="8" max="8" width="4.33203125" customWidth="1"/>
    <col min="9" max="10" width="0" hidden="1" customWidth="1"/>
  </cols>
  <sheetData>
    <row r="1" spans="1:13" x14ac:dyDescent="0.5">
      <c r="A1" s="37" t="str">
        <f>+Général!Q3</f>
        <v>Poste 5</v>
      </c>
      <c r="F1" t="s">
        <v>9</v>
      </c>
      <c r="G1" s="2" t="s">
        <v>10</v>
      </c>
      <c r="H1" s="6"/>
      <c r="K1" s="1"/>
      <c r="L1" s="41" t="s">
        <v>87</v>
      </c>
    </row>
    <row r="2" spans="1:13" x14ac:dyDescent="0.5">
      <c r="G2" s="2" t="s">
        <v>11</v>
      </c>
      <c r="H2" s="6" t="s">
        <v>34</v>
      </c>
      <c r="J2" s="1"/>
      <c r="K2" s="1"/>
      <c r="L2" s="149" t="s">
        <v>83</v>
      </c>
    </row>
    <row r="3" spans="1:13" x14ac:dyDescent="0.5">
      <c r="A3" s="40" t="str">
        <f>'[1]Liste-Poste'!$B$6</f>
        <v>Parcours senteurs x 2</v>
      </c>
      <c r="G3" s="2"/>
      <c r="J3" s="1"/>
      <c r="K3" s="1"/>
      <c r="L3" s="151" t="s">
        <v>81</v>
      </c>
    </row>
    <row r="4" spans="1:13" x14ac:dyDescent="0.5">
      <c r="L4" s="148" t="s">
        <v>80</v>
      </c>
    </row>
    <row r="5" spans="1:13" ht="50.1" x14ac:dyDescent="0.4">
      <c r="A5" s="38" t="s">
        <v>13</v>
      </c>
      <c r="B5" s="11" t="s">
        <v>47</v>
      </c>
      <c r="C5" s="3" t="s">
        <v>15</v>
      </c>
      <c r="D5" s="3" t="s">
        <v>14</v>
      </c>
      <c r="F5" s="4" t="s">
        <v>16</v>
      </c>
      <c r="G5" s="4" t="s">
        <v>17</v>
      </c>
      <c r="L5" s="41" t="s">
        <v>60</v>
      </c>
    </row>
    <row r="6" spans="1:13" x14ac:dyDescent="0.5">
      <c r="C6" s="44"/>
      <c r="D6" s="44"/>
      <c r="E6" s="41"/>
      <c r="F6" s="41"/>
      <c r="G6" s="41"/>
      <c r="J6" s="1"/>
      <c r="K6" s="1"/>
      <c r="L6" s="1"/>
    </row>
    <row r="7" spans="1:13" x14ac:dyDescent="0.5">
      <c r="A7" s="152" t="str">
        <f>+Général!A7</f>
        <v>FSG LANCY I</v>
      </c>
      <c r="B7" s="153">
        <f>+Général!B7</f>
        <v>1</v>
      </c>
      <c r="C7" s="154" t="str">
        <f>+Général!C7</f>
        <v>A</v>
      </c>
      <c r="D7" s="154" t="str">
        <f>+Général!D7</f>
        <v>F</v>
      </c>
      <c r="E7" s="155">
        <f>+Général!E7</f>
        <v>8</v>
      </c>
      <c r="F7" s="146">
        <f>L7/E7*10</f>
        <v>15</v>
      </c>
      <c r="G7" s="147">
        <f>IF(F7=0,"0",IF(F7="x",COUNTA($F$7:$F$10),RANK(F7,$F$7:$F$10,IF(AND($H$1&lt;&gt;"",$H$2=""),1,IF(AND($H$1="",$H$2&lt;&gt;""),0,"x")))))</f>
        <v>4</v>
      </c>
      <c r="L7" s="150">
        <f>IF(('[1]1'!$C$7)=" ", 0,( '[1]1'!$C$7))</f>
        <v>12</v>
      </c>
      <c r="M7" s="41" t="s">
        <v>94</v>
      </c>
    </row>
    <row r="8" spans="1:13" x14ac:dyDescent="0.5">
      <c r="A8" s="152" t="str">
        <f>+Général!A8</f>
        <v>FSG LANCY II</v>
      </c>
      <c r="B8" s="153">
        <f>+Général!B8</f>
        <v>2</v>
      </c>
      <c r="C8" s="154" t="str">
        <f>+Général!C8</f>
        <v>A</v>
      </c>
      <c r="D8" s="154" t="str">
        <f>+Général!D8</f>
        <v>F</v>
      </c>
      <c r="E8" s="155">
        <f>+Général!E8</f>
        <v>9</v>
      </c>
      <c r="F8" s="146">
        <f>L8/E8*10</f>
        <v>16.666666666666668</v>
      </c>
      <c r="G8" s="147">
        <f>IF(F8=0,"0",IF(F8="x",COUNTA($F$7:$F$10),RANK(F8,$F$7:$F$10,IF(AND($H$1&lt;&gt;"",$H$2=""),1,IF(AND($H$1="",$H$2&lt;&gt;""),0,"x")))))</f>
        <v>3</v>
      </c>
      <c r="L8" s="150">
        <f>IF(('[1]2'!$C$7)=" ", 0,( '[1]2'!$C$7))</f>
        <v>15</v>
      </c>
    </row>
    <row r="9" spans="1:13" x14ac:dyDescent="0.5">
      <c r="A9" s="152" t="str">
        <f>+Général!A9</f>
        <v>FSG MEYRIN I</v>
      </c>
      <c r="B9" s="153">
        <f>+Général!B9</f>
        <v>3</v>
      </c>
      <c r="C9" s="154" t="str">
        <f>+Général!C9</f>
        <v>A</v>
      </c>
      <c r="D9" s="154" t="str">
        <f>+Général!D9</f>
        <v>F</v>
      </c>
      <c r="E9" s="155">
        <f>+Général!E9</f>
        <v>4</v>
      </c>
      <c r="F9" s="146">
        <f>L9/E9*10</f>
        <v>37.5</v>
      </c>
      <c r="G9" s="147">
        <f>IF(F9=0,"0",IF(F9="x",COUNTA($F$7:$F$10),RANK(F9,$F$7:$F$10,IF(AND($H$1&lt;&gt;"",$H$2=""),1,IF(AND($H$1="",$H$2&lt;&gt;""),0,"x")))))</f>
        <v>1</v>
      </c>
      <c r="L9" s="150">
        <f>IF(('[1]3'!$C$7)=" ", 0,( '[1]3'!$C$7))</f>
        <v>15</v>
      </c>
    </row>
    <row r="10" spans="1:13" x14ac:dyDescent="0.5">
      <c r="A10" s="152" t="str">
        <f>+Général!A10</f>
        <v>FSG PLOG II</v>
      </c>
      <c r="B10" s="153">
        <f>+Général!B10</f>
        <v>4</v>
      </c>
      <c r="C10" s="154" t="str">
        <f>+Général!C10</f>
        <v>A</v>
      </c>
      <c r="D10" s="154" t="str">
        <f>+Général!D10</f>
        <v>F</v>
      </c>
      <c r="E10" s="155">
        <f>+Général!E10</f>
        <v>8</v>
      </c>
      <c r="F10" s="146">
        <f t="shared" ref="F10:F39" si="0">L10/E10*10</f>
        <v>28.75</v>
      </c>
      <c r="G10" s="147">
        <f>IF(F10=0,"0",IF(F10="x",COUNTA($F$7:$F$10),RANK(F10,$F$7:$F$10,IF(AND($H$1&lt;&gt;"",$H$2=""),1,IF(AND($H$1="",$H$2&lt;&gt;""),0,"x")))))</f>
        <v>2</v>
      </c>
      <c r="L10" s="150">
        <f>IF(('[1]4'!$C$7)=" ", 0,( '[1]4'!$C$7))</f>
        <v>23</v>
      </c>
    </row>
    <row r="11" spans="1:13" x14ac:dyDescent="0.5">
      <c r="A11" s="156"/>
      <c r="B11" s="153"/>
      <c r="C11" s="157"/>
      <c r="D11" s="157"/>
      <c r="E11" s="155"/>
      <c r="F11" s="45"/>
      <c r="G11" s="44"/>
      <c r="L11" s="158"/>
    </row>
    <row r="12" spans="1:13" x14ac:dyDescent="0.5">
      <c r="A12" s="152" t="str">
        <f>+Général!A12</f>
        <v>FSG C.H.CHATELAINE I</v>
      </c>
      <c r="B12" s="153">
        <f>+Général!B12</f>
        <v>5</v>
      </c>
      <c r="C12" s="154" t="str">
        <f>+Général!C12</f>
        <v>A</v>
      </c>
      <c r="D12" s="154" t="str">
        <f>+Général!D12</f>
        <v>M</v>
      </c>
      <c r="E12" s="155">
        <f>+Général!E12</f>
        <v>10</v>
      </c>
      <c r="F12" s="146">
        <f t="shared" si="0"/>
        <v>12</v>
      </c>
      <c r="G12" s="147">
        <f t="shared" ref="G12:G18" si="1">IF(F12=0,"0",IF(F12="x",COUNTA($F$12:$F$18),RANK(F12,$F$12:$F$18,IF(AND($H$1&lt;&gt;"",$H$2=""),1,IF(AND($H$1="",$H$2&lt;&gt;""),0,"x")))))</f>
        <v>7</v>
      </c>
      <c r="L12" s="150">
        <f>IF(('[1]5'!$C$7)=" ", 0,( '[1]5'!$C$7))</f>
        <v>12</v>
      </c>
    </row>
    <row r="13" spans="1:13" x14ac:dyDescent="0.5">
      <c r="A13" s="152" t="str">
        <f>+Général!A13</f>
        <v>FSG C. A. VERNIER ATH. I</v>
      </c>
      <c r="B13" s="153">
        <f>+Général!B13</f>
        <v>6</v>
      </c>
      <c r="C13" s="154" t="str">
        <f>+Général!C13</f>
        <v>A</v>
      </c>
      <c r="D13" s="154" t="str">
        <f>+Général!D13</f>
        <v>M</v>
      </c>
      <c r="E13" s="155">
        <f>+Général!E13</f>
        <v>8</v>
      </c>
      <c r="F13" s="146">
        <f t="shared" si="0"/>
        <v>13.75</v>
      </c>
      <c r="G13" s="147">
        <f t="shared" si="1"/>
        <v>6</v>
      </c>
      <c r="L13" s="150">
        <f>IF(('[1]6'!$C$7)=" ", 0,( '[1]6'!$C$7))</f>
        <v>11</v>
      </c>
    </row>
    <row r="14" spans="1:13" x14ac:dyDescent="0.5">
      <c r="A14" s="152" t="str">
        <f>+Général!A14</f>
        <v xml:space="preserve">FSG PETIT-SACONNEX </v>
      </c>
      <c r="B14" s="153">
        <f>+Général!B14</f>
        <v>7</v>
      </c>
      <c r="C14" s="154" t="str">
        <f>+Général!C14</f>
        <v>A</v>
      </c>
      <c r="D14" s="154" t="str">
        <f>+Général!D14</f>
        <v>M</v>
      </c>
      <c r="E14" s="155">
        <f>+Général!E14</f>
        <v>8</v>
      </c>
      <c r="F14" s="146">
        <f t="shared" si="0"/>
        <v>26.25</v>
      </c>
      <c r="G14" s="147">
        <f t="shared" si="1"/>
        <v>1</v>
      </c>
      <c r="L14" s="150">
        <f>IF(('[1]7'!$C$7)=" ", 0,( '[1]7'!$C$7))</f>
        <v>21</v>
      </c>
    </row>
    <row r="15" spans="1:13" x14ac:dyDescent="0.5">
      <c r="A15" s="152" t="str">
        <f>+Général!A15</f>
        <v>FSG PLOG I</v>
      </c>
      <c r="B15" s="153">
        <f>+Général!B15</f>
        <v>8</v>
      </c>
      <c r="C15" s="154" t="str">
        <f>+Général!C15</f>
        <v>A</v>
      </c>
      <c r="D15" s="154" t="str">
        <f>+Général!D15</f>
        <v>M</v>
      </c>
      <c r="E15" s="155">
        <f>+Général!E15</f>
        <v>9</v>
      </c>
      <c r="F15" s="146">
        <f t="shared" si="0"/>
        <v>18.888888888888889</v>
      </c>
      <c r="G15" s="147">
        <f t="shared" si="1"/>
        <v>3</v>
      </c>
      <c r="L15" s="150">
        <f>IF(('[1]8'!$C$7)=" ", 0,( '[1]8'!$C$7))</f>
        <v>17</v>
      </c>
    </row>
    <row r="16" spans="1:13" x14ac:dyDescent="0.5">
      <c r="A16" s="152" t="str">
        <f>+Général!A16</f>
        <v>FSG C. A. VERNIER GYM. I</v>
      </c>
      <c r="B16" s="153">
        <f>+Général!B16</f>
        <v>9</v>
      </c>
      <c r="C16" s="154" t="str">
        <f>+Général!C16</f>
        <v>A</v>
      </c>
      <c r="D16" s="154" t="str">
        <f>+Général!D16</f>
        <v>M</v>
      </c>
      <c r="E16" s="155">
        <f>+Général!E16</f>
        <v>7</v>
      </c>
      <c r="F16" s="146">
        <f t="shared" si="0"/>
        <v>17.142857142857142</v>
      </c>
      <c r="G16" s="147">
        <f t="shared" si="1"/>
        <v>4</v>
      </c>
      <c r="L16" s="150">
        <f>IF(('[1]9'!$C$7)=" ", 0,( '[1]9'!$C$7))</f>
        <v>12</v>
      </c>
    </row>
    <row r="17" spans="1:12" x14ac:dyDescent="0.5">
      <c r="A17" s="152" t="str">
        <f>+Général!A17</f>
        <v>ACRO-GENEVE I</v>
      </c>
      <c r="B17" s="153">
        <f>+Général!B17</f>
        <v>10</v>
      </c>
      <c r="C17" s="154" t="str">
        <f>+Général!C17</f>
        <v>A</v>
      </c>
      <c r="D17" s="154" t="str">
        <f>+Général!D17</f>
        <v>M</v>
      </c>
      <c r="E17" s="155">
        <f>+Général!E17</f>
        <v>7</v>
      </c>
      <c r="F17" s="146">
        <f t="shared" si="0"/>
        <v>17.142857142857142</v>
      </c>
      <c r="G17" s="147">
        <f t="shared" si="1"/>
        <v>4</v>
      </c>
      <c r="L17" s="150">
        <f>IF(('[1]10'!$C$7)=" ", 0,( '[1]10'!$C$7))</f>
        <v>12</v>
      </c>
    </row>
    <row r="18" spans="1:12" x14ac:dyDescent="0.5">
      <c r="A18" s="152" t="str">
        <f>+Général!A18</f>
        <v xml:space="preserve">GROUP. SPORTIF CHANCY I </v>
      </c>
      <c r="B18" s="153">
        <f>+Général!B18</f>
        <v>11</v>
      </c>
      <c r="C18" s="154" t="str">
        <f>+Général!C18</f>
        <v>A</v>
      </c>
      <c r="D18" s="154" t="str">
        <f>+Général!D18</f>
        <v>M</v>
      </c>
      <c r="E18" s="155">
        <f>+Général!E18</f>
        <v>8</v>
      </c>
      <c r="F18" s="146">
        <f t="shared" si="0"/>
        <v>22.5</v>
      </c>
      <c r="G18" s="147">
        <f t="shared" si="1"/>
        <v>2</v>
      </c>
      <c r="L18" s="150">
        <f>IF(('[1]11'!$C$7)=" ", 0,( '[1]11'!$C$7))</f>
        <v>18</v>
      </c>
    </row>
    <row r="19" spans="1:12" x14ac:dyDescent="0.5">
      <c r="A19" s="156"/>
      <c r="B19" s="153"/>
      <c r="C19" s="157"/>
      <c r="D19" s="157"/>
      <c r="E19" s="155"/>
      <c r="F19" s="41"/>
      <c r="G19" s="41"/>
      <c r="L19" s="149"/>
    </row>
    <row r="20" spans="1:12" x14ac:dyDescent="0.5">
      <c r="A20" s="152" t="str">
        <f>+Général!A20</f>
        <v>FSG MEYRIN II</v>
      </c>
      <c r="B20" s="153">
        <f>+Général!B20</f>
        <v>12</v>
      </c>
      <c r="C20" s="154" t="str">
        <f>+Général!C20</f>
        <v>B</v>
      </c>
      <c r="D20" s="154" t="str">
        <f>+Général!D20</f>
        <v>F</v>
      </c>
      <c r="E20" s="155">
        <f>+Général!E20</f>
        <v>8</v>
      </c>
      <c r="F20" s="146">
        <f t="shared" si="0"/>
        <v>18.75</v>
      </c>
      <c r="G20" s="147">
        <f>IF(F20=0,"0",IF(F20="x",COUNTA($F$20:$F$26),RANK(F20,$F$20:$F$26,IF(AND($H$1&lt;&gt;"",$H$2=""),1,IF(AND($H$1="",$H$2&lt;&gt;""),0,"x")))))</f>
        <v>6</v>
      </c>
      <c r="L20" s="150">
        <f>IF(('[1]12'!$C$7)=" ", 0,( '[1]12'!$C$7))</f>
        <v>15</v>
      </c>
    </row>
    <row r="21" spans="1:12" x14ac:dyDescent="0.5">
      <c r="A21" s="152" t="str">
        <f>+Général!A21</f>
        <v>FSG C. A. VERNIER GYM. II</v>
      </c>
      <c r="B21" s="153">
        <f>+Général!B21</f>
        <v>13</v>
      </c>
      <c r="C21" s="154" t="str">
        <f>+Général!C21</f>
        <v>B</v>
      </c>
      <c r="D21" s="154" t="str">
        <f>+Général!D21</f>
        <v>F</v>
      </c>
      <c r="E21" s="155">
        <f>+Général!E21</f>
        <v>8</v>
      </c>
      <c r="F21" s="146">
        <f t="shared" si="0"/>
        <v>31.25</v>
      </c>
      <c r="G21" s="147">
        <f t="shared" ref="G21:G26" si="2">IF(F21=0,"0",IF(F21="x",COUNTA($F$20:$F$26),RANK(F21,$F$20:$F$26,IF(AND($H$1&lt;&gt;"",$H$2=""),1,IF(AND($H$1="",$H$2&lt;&gt;""),0,"x")))))</f>
        <v>2</v>
      </c>
      <c r="L21" s="150">
        <f>IF(('[1]13'!$C$7)=" ", 0,( '[1]13'!$C$7))</f>
        <v>25</v>
      </c>
    </row>
    <row r="22" spans="1:12" x14ac:dyDescent="0.5">
      <c r="A22" s="152" t="str">
        <f>+Général!A22</f>
        <v xml:space="preserve">FSG AIRE-LE-LIGNON </v>
      </c>
      <c r="B22" s="153">
        <f>+Général!B22</f>
        <v>14</v>
      </c>
      <c r="C22" s="154" t="str">
        <f>+Général!C22</f>
        <v>B</v>
      </c>
      <c r="D22" s="154" t="str">
        <f>+Général!D22</f>
        <v>F</v>
      </c>
      <c r="E22" s="155">
        <f>+Général!E22</f>
        <v>8</v>
      </c>
      <c r="F22" s="146">
        <f t="shared" si="0"/>
        <v>15</v>
      </c>
      <c r="G22" s="147">
        <f t="shared" si="2"/>
        <v>7</v>
      </c>
      <c r="L22" s="150">
        <f>IF(('[1]14'!$C$7)=" ", 0,( '[1]14'!$C$7))</f>
        <v>12</v>
      </c>
    </row>
    <row r="23" spans="1:12" x14ac:dyDescent="0.5">
      <c r="A23" s="152" t="str">
        <f>+Général!A23</f>
        <v>ACRO-GENEVE II</v>
      </c>
      <c r="B23" s="153">
        <f>+Général!B23</f>
        <v>15</v>
      </c>
      <c r="C23" s="154" t="str">
        <f>+Général!C23</f>
        <v>B</v>
      </c>
      <c r="D23" s="154" t="str">
        <f>+Général!D23</f>
        <v>F</v>
      </c>
      <c r="E23" s="155">
        <f>+Général!E23</f>
        <v>7</v>
      </c>
      <c r="F23" s="146">
        <f t="shared" si="0"/>
        <v>28.571428571428573</v>
      </c>
      <c r="G23" s="147">
        <f t="shared" si="2"/>
        <v>4</v>
      </c>
      <c r="L23" s="150">
        <f>IF(('[1]15'!$C$7)=" ", 0,( '[1]15'!$C$7))</f>
        <v>20</v>
      </c>
    </row>
    <row r="24" spans="1:12" x14ac:dyDescent="0.5">
      <c r="A24" s="152" t="str">
        <f>+Général!A24</f>
        <v>FSG GEISENDORF I</v>
      </c>
      <c r="B24" s="153">
        <f>+Général!B24</f>
        <v>16</v>
      </c>
      <c r="C24" s="154" t="str">
        <f>+Général!C24</f>
        <v>B</v>
      </c>
      <c r="D24" s="154" t="str">
        <f>+Général!D24</f>
        <v>F</v>
      </c>
      <c r="E24" s="155">
        <f>+Général!E24</f>
        <v>12</v>
      </c>
      <c r="F24" s="146">
        <f t="shared" si="0"/>
        <v>20</v>
      </c>
      <c r="G24" s="147">
        <f t="shared" si="2"/>
        <v>5</v>
      </c>
      <c r="L24" s="150">
        <f>IF(('[1]16'!$C$7)=" ", 0,( '[1]16'!$C$7))</f>
        <v>24</v>
      </c>
    </row>
    <row r="25" spans="1:12" x14ac:dyDescent="0.5">
      <c r="A25" s="152" t="str">
        <f>+Général!A25</f>
        <v>FSG GEISENDORF II</v>
      </c>
      <c r="B25" s="153">
        <f>+Général!B25</f>
        <v>17</v>
      </c>
      <c r="C25" s="154" t="str">
        <f>+Général!C25</f>
        <v>B</v>
      </c>
      <c r="D25" s="154" t="str">
        <f>+Général!D25</f>
        <v>F</v>
      </c>
      <c r="E25" s="155">
        <f>+Général!E25</f>
        <v>11</v>
      </c>
      <c r="F25" s="146">
        <f t="shared" si="0"/>
        <v>30</v>
      </c>
      <c r="G25" s="147">
        <f t="shared" si="2"/>
        <v>3</v>
      </c>
      <c r="L25" s="150">
        <f>IF(('[1]17'!$C$7)=" ", 0,( '[1]17'!$C$7))</f>
        <v>33</v>
      </c>
    </row>
    <row r="26" spans="1:12" x14ac:dyDescent="0.5">
      <c r="A26" s="152" t="str">
        <f>+Général!A26</f>
        <v>FSG MEYRIN III</v>
      </c>
      <c r="B26" s="153">
        <f>+Général!B26</f>
        <v>22</v>
      </c>
      <c r="C26" s="154" t="str">
        <f>+Général!C26</f>
        <v>B</v>
      </c>
      <c r="D26" s="154" t="str">
        <f>+Général!D26</f>
        <v>F</v>
      </c>
      <c r="E26" s="155">
        <f>+Général!E26</f>
        <v>8</v>
      </c>
      <c r="F26" s="146">
        <f t="shared" si="0"/>
        <v>33.75</v>
      </c>
      <c r="G26" s="147">
        <f t="shared" si="2"/>
        <v>1</v>
      </c>
      <c r="L26" s="150">
        <f>IF(('[1]22'!$C$7)=" ", 0,( '[1]22'!$C$7))</f>
        <v>27</v>
      </c>
    </row>
    <row r="27" spans="1:12" x14ac:dyDescent="0.5">
      <c r="A27" s="156"/>
      <c r="B27" s="153"/>
      <c r="C27" s="157"/>
      <c r="D27" s="157"/>
      <c r="E27" s="155"/>
      <c r="F27" s="45"/>
      <c r="G27" s="44"/>
      <c r="L27" s="158"/>
    </row>
    <row r="28" spans="1:12" x14ac:dyDescent="0.5">
      <c r="A28" s="152" t="str">
        <f>+Général!A28</f>
        <v>FSG BERNEX-CONFIGNON III</v>
      </c>
      <c r="B28" s="153">
        <f>+Général!B28</f>
        <v>18</v>
      </c>
      <c r="C28" s="154" t="str">
        <f>+Général!C28</f>
        <v>B</v>
      </c>
      <c r="D28" s="154" t="str">
        <f>+Général!D28</f>
        <v>M</v>
      </c>
      <c r="E28" s="155">
        <f>+Général!E28</f>
        <v>6</v>
      </c>
      <c r="F28" s="146">
        <f t="shared" si="0"/>
        <v>33.333333333333336</v>
      </c>
      <c r="G28" s="147">
        <f t="shared" ref="G28:G33" si="3">IF(F28=0,"0",IF(F28="x",COUNTA($F$28:$F$33),RANK(F28,$F$28:$F$33,IF(AND($H$1&lt;&gt;"",$H$2=""),1,IF(AND($H$1="",$H$2&lt;&gt;""),0,"x")))))</f>
        <v>5</v>
      </c>
      <c r="L28" s="150">
        <f>IF(('[1]18'!$C$7)=" ", 0,( '[1]18'!$C$7))</f>
        <v>20</v>
      </c>
    </row>
    <row r="29" spans="1:12" x14ac:dyDescent="0.5">
      <c r="A29" s="152" t="str">
        <f>+Général!A29</f>
        <v>FSG C.H.CHATELAINE II</v>
      </c>
      <c r="B29" s="153">
        <f>+Général!B29</f>
        <v>19</v>
      </c>
      <c r="C29" s="154" t="str">
        <f>+Général!C29</f>
        <v>B</v>
      </c>
      <c r="D29" s="154" t="str">
        <f>+Général!D29</f>
        <v>M</v>
      </c>
      <c r="E29" s="155">
        <f>+Général!E29</f>
        <v>6</v>
      </c>
      <c r="F29" s="146">
        <f t="shared" si="0"/>
        <v>40</v>
      </c>
      <c r="G29" s="147">
        <f t="shared" si="3"/>
        <v>1</v>
      </c>
      <c r="L29" s="150">
        <f>IF(('[1]19'!$C$7)=" ", 0,( '[1]19'!$C$7))</f>
        <v>24</v>
      </c>
    </row>
    <row r="30" spans="1:12" x14ac:dyDescent="0.5">
      <c r="A30" s="152" t="str">
        <f>+Général!A31</f>
        <v>FSG GENEVE-VILLE</v>
      </c>
      <c r="B30" s="153">
        <f>+Général!B30</f>
        <v>20</v>
      </c>
      <c r="C30" s="154" t="str">
        <f>+Général!C31</f>
        <v>B</v>
      </c>
      <c r="D30" s="154" t="str">
        <f>+Général!D31</f>
        <v>M</v>
      </c>
      <c r="E30" s="155">
        <f>+Général!E30</f>
        <v>8</v>
      </c>
      <c r="F30" s="146">
        <f t="shared" si="0"/>
        <v>22.5</v>
      </c>
      <c r="G30" s="147">
        <f t="shared" si="3"/>
        <v>6</v>
      </c>
      <c r="L30" s="150">
        <f>IF(('[1]20'!$C$7)=" ", 0,( '[1]20'!$C$7))</f>
        <v>18</v>
      </c>
    </row>
    <row r="31" spans="1:12" x14ac:dyDescent="0.5">
      <c r="A31" s="152" t="str">
        <f>+Général!A32</f>
        <v>ACRO-GENEVE III</v>
      </c>
      <c r="B31" s="153">
        <f>+Général!B31</f>
        <v>21</v>
      </c>
      <c r="C31" s="154" t="str">
        <f>+Général!C32</f>
        <v>B</v>
      </c>
      <c r="D31" s="154" t="str">
        <f>+Général!D32</f>
        <v>M</v>
      </c>
      <c r="E31" s="155">
        <f>+Général!E31</f>
        <v>8</v>
      </c>
      <c r="F31" s="146">
        <f t="shared" si="0"/>
        <v>36.25</v>
      </c>
      <c r="G31" s="147">
        <f t="shared" si="3"/>
        <v>2</v>
      </c>
      <c r="L31" s="150">
        <f>IF(('[1]21'!$C$7)=" ", 0,( '[1]21'!$C$7))</f>
        <v>29</v>
      </c>
    </row>
    <row r="32" spans="1:12" x14ac:dyDescent="0.5">
      <c r="A32" s="152" t="str">
        <f>+Général!A33</f>
        <v>GROUP. SPORTIF CHANCY II</v>
      </c>
      <c r="B32" s="153">
        <f>+Général!B32</f>
        <v>23</v>
      </c>
      <c r="C32" s="154" t="str">
        <f>+Général!C33</f>
        <v>B</v>
      </c>
      <c r="D32" s="154" t="str">
        <f>+Général!D33</f>
        <v>M</v>
      </c>
      <c r="E32" s="155">
        <f>+Général!E32</f>
        <v>8</v>
      </c>
      <c r="F32" s="146">
        <f t="shared" ref="F32" si="4">L32/E32*10</f>
        <v>36.25</v>
      </c>
      <c r="G32" s="147">
        <f t="shared" si="3"/>
        <v>2</v>
      </c>
      <c r="L32" s="150">
        <f>IF(('[1]23'!$C$7)=" ", 0,( '[1]23'!$C$7))</f>
        <v>29</v>
      </c>
    </row>
    <row r="33" spans="1:12" x14ac:dyDescent="0.5">
      <c r="A33" s="152" t="str">
        <f>+Général!A33</f>
        <v>GROUP. SPORTIF CHANCY II</v>
      </c>
      <c r="B33" s="153">
        <f>+Général!B33</f>
        <v>24</v>
      </c>
      <c r="C33" s="154" t="str">
        <f>+Général!C33</f>
        <v>B</v>
      </c>
      <c r="D33" s="154" t="str">
        <f>+Général!D33</f>
        <v>M</v>
      </c>
      <c r="E33" s="155">
        <f>+Général!E33</f>
        <v>8</v>
      </c>
      <c r="F33" s="146">
        <f t="shared" si="0"/>
        <v>36.25</v>
      </c>
      <c r="G33" s="147">
        <f t="shared" si="3"/>
        <v>2</v>
      </c>
      <c r="L33" s="150">
        <f>IF(('[1]24'!$C$7)=" ", 0,( '[1]24'!$C$7))</f>
        <v>29</v>
      </c>
    </row>
    <row r="34" spans="1:12" x14ac:dyDescent="0.5">
      <c r="A34" s="156"/>
      <c r="B34" s="153"/>
      <c r="C34" s="157"/>
      <c r="D34" s="157"/>
      <c r="E34" s="155"/>
      <c r="F34" s="45"/>
      <c r="G34" s="44"/>
      <c r="L34" s="158"/>
    </row>
    <row r="35" spans="1:12" x14ac:dyDescent="0.5">
      <c r="A35" s="152" t="str">
        <f>+Général!A35</f>
        <v>FSG BERNEX-CONFIGNON I</v>
      </c>
      <c r="B35" s="153">
        <f>+Général!B35</f>
        <v>25</v>
      </c>
      <c r="C35" s="154" t="str">
        <f>+Général!C35</f>
        <v>E</v>
      </c>
      <c r="D35" s="154">
        <f>+Général!D35</f>
        <v>0</v>
      </c>
      <c r="E35" s="155">
        <f>+Général!E35</f>
        <v>9</v>
      </c>
      <c r="F35" s="146">
        <f t="shared" si="0"/>
        <v>18.888888888888889</v>
      </c>
      <c r="G35" s="147">
        <f>IF(F35=0,"0",IF(F35="x",COUNTA($F$35:$F$39),RANK(F35,$F$35:$F$39,IF(AND($H$1&lt;&gt;"",$H$2=""),1,IF(AND($H$1="",$H$2&lt;&gt;""),0,"x")))))</f>
        <v>5</v>
      </c>
      <c r="L35" s="150">
        <f>IF(('[1]25'!$C$7)=" ", 0,( '[1]25'!$C$7))</f>
        <v>17</v>
      </c>
    </row>
    <row r="36" spans="1:12" x14ac:dyDescent="0.5">
      <c r="A36" s="152" t="str">
        <f>+Général!A36</f>
        <v>FSG BERNEX-CONFIGNON II</v>
      </c>
      <c r="B36" s="153">
        <f>+Général!B36</f>
        <v>26</v>
      </c>
      <c r="C36" s="154" t="str">
        <f>+Général!C36</f>
        <v>E</v>
      </c>
      <c r="D36" s="154">
        <f>+Général!D36</f>
        <v>0</v>
      </c>
      <c r="E36" s="155">
        <f>+Général!E36</f>
        <v>9</v>
      </c>
      <c r="F36" s="146">
        <f t="shared" si="0"/>
        <v>26.666666666666664</v>
      </c>
      <c r="G36" s="147">
        <f>IF(F36=0,"0",IF(F36="x",COUNTA($F$35:$F$39),RANK(F36,$F$35:$F$39,IF(AND($H$1&lt;&gt;"",$H$2=""),1,IF(AND($H$1="",$H$2&lt;&gt;""),0,"x")))))</f>
        <v>4</v>
      </c>
      <c r="L36" s="150">
        <f>IF(('[1]26'!$C$7)=" ", 0,( '[1]26'!$C$7))</f>
        <v>24</v>
      </c>
    </row>
    <row r="37" spans="1:12" x14ac:dyDescent="0.5">
      <c r="A37" s="152" t="str">
        <f>+Général!A37</f>
        <v>FSG LANCY III</v>
      </c>
      <c r="B37" s="153">
        <f>+Général!B37</f>
        <v>27</v>
      </c>
      <c r="C37" s="154" t="str">
        <f>+Général!C37</f>
        <v>E</v>
      </c>
      <c r="D37" s="154">
        <f>+Général!D37</f>
        <v>0</v>
      </c>
      <c r="E37" s="155">
        <f>+Général!E37</f>
        <v>8</v>
      </c>
      <c r="F37" s="146">
        <f t="shared" si="0"/>
        <v>36.25</v>
      </c>
      <c r="G37" s="147">
        <f>IF(F37=0,"0",IF(F37="x",COUNTA($F$35:$F$39),RANK(F37,$F$35:$F$39,IF(AND($H$1&lt;&gt;"",$H$2=""),1,IF(AND($H$1="",$H$2&lt;&gt;""),0,"x")))))</f>
        <v>1</v>
      </c>
      <c r="L37" s="150">
        <f>IF(('[1]27'!$C$7)=" ", 0,( '[1]27'!$C$7))</f>
        <v>29</v>
      </c>
    </row>
    <row r="38" spans="1:12" x14ac:dyDescent="0.5">
      <c r="A38" s="152" t="str">
        <f>+Général!A38</f>
        <v>FSG GENEVE-VILLE DAMES</v>
      </c>
      <c r="B38" s="153">
        <f>+Général!B38</f>
        <v>28</v>
      </c>
      <c r="C38" s="154" t="str">
        <f>+Général!C38</f>
        <v>E</v>
      </c>
      <c r="D38" s="154">
        <f>+Général!D38</f>
        <v>0</v>
      </c>
      <c r="E38" s="155">
        <f>+Général!E38</f>
        <v>9</v>
      </c>
      <c r="F38" s="146">
        <f t="shared" si="0"/>
        <v>34.444444444444443</v>
      </c>
      <c r="G38" s="147">
        <f>IF(F38=0,"0",IF(F38="x",COUNTA($F$35:$F$39),RANK(F38,$F$35:$F$39,IF(AND($H$1&lt;&gt;"",$H$2=""),1,IF(AND($H$1="",$H$2&lt;&gt;""),0,"x")))))</f>
        <v>2</v>
      </c>
      <c r="L38" s="150">
        <f>IF(('[1]28'!$C$7)=" ", 0,( '[1]28'!$C$7))</f>
        <v>31</v>
      </c>
    </row>
    <row r="39" spans="1:12" x14ac:dyDescent="0.5">
      <c r="A39" s="152" t="str">
        <f>+Général!A39</f>
        <v>FSG GEISENDORF III</v>
      </c>
      <c r="B39" s="153">
        <f>+Général!B39</f>
        <v>29</v>
      </c>
      <c r="C39" s="154" t="str">
        <f>+Général!C39</f>
        <v>E</v>
      </c>
      <c r="D39" s="154">
        <f>+Général!D39</f>
        <v>0</v>
      </c>
      <c r="E39" s="155">
        <f>+Général!E39</f>
        <v>11</v>
      </c>
      <c r="F39" s="146">
        <f t="shared" si="0"/>
        <v>32.727272727272727</v>
      </c>
      <c r="G39" s="147">
        <f>IF(F39=0,"0",IF(F39="x",COUNTA($F$35:$F$39),RANK(F39,$F$35:$F$39,IF(AND($H$1&lt;&gt;"",$H$2=""),1,IF(AND($H$1="",$H$2&lt;&gt;""),0,"x")))))</f>
        <v>3</v>
      </c>
      <c r="L39" s="150">
        <f>IF(('[1]29'!$C$7)=" ", 0,( '[1]29'!$C$7))</f>
        <v>36</v>
      </c>
    </row>
    <row r="40" spans="1:12" x14ac:dyDescent="0.5">
      <c r="A40" s="156"/>
      <c r="B40" s="153"/>
      <c r="C40" s="157"/>
      <c r="D40" s="157"/>
      <c r="E40" s="155"/>
      <c r="F40" s="45"/>
      <c r="G40" s="44"/>
      <c r="L40" s="158"/>
    </row>
    <row r="41" spans="1:12" x14ac:dyDescent="0.5">
      <c r="A41" s="152" t="str">
        <f>+Général!A41</f>
        <v>ACRO-GENEVE IV</v>
      </c>
      <c r="B41" s="153">
        <f>+Général!B41</f>
        <v>30</v>
      </c>
      <c r="C41" s="154" t="str">
        <f>+Général!C41</f>
        <v>C</v>
      </c>
      <c r="D41" s="154" t="str">
        <f>+Général!D41</f>
        <v>F</v>
      </c>
      <c r="E41" s="155">
        <f>+Général!E41</f>
        <v>9</v>
      </c>
      <c r="F41" s="146">
        <f t="shared" ref="F41" si="5">L41/E41*10</f>
        <v>31.111111111111111</v>
      </c>
      <c r="G41" s="147">
        <f>IF(F41=0,"0",IF(F41="x",COUNTA($F$41:$F$42),RANK(F41,$F$41:$F$42,IF(AND($H$1&lt;&gt;"",$H$2=""),1,IF(AND($H$1="",$H$2&lt;&gt;""),0,"x")))))</f>
        <v>1</v>
      </c>
      <c r="L41" s="150">
        <f>IF(('[1]30'!$C$7)=" ", 0,( '[1]30'!$C$7))</f>
        <v>28</v>
      </c>
    </row>
    <row r="50" spans="11:11" x14ac:dyDescent="0.5">
      <c r="K50" s="19"/>
    </row>
  </sheetData>
  <customSheetViews>
    <customSheetView guid="{7D47536B-B73F-11DA-AD36-0011951C7BE5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  <customSheetView guid="{7AE4B263-35D5-4E25-B7B2-565E5123C2E7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  <ignoredErrors>
    <ignoredError sqref="F33:F39 F7:F8 F27:F30 F9:F20 F31:F32 L7:L41 F21:F26 F4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1218"/>
  <dimension ref="A1:M50"/>
  <sheetViews>
    <sheetView zoomScale="115" zoomScaleNormal="115" workbookViewId="0">
      <pane ySplit="6" topLeftCell="A7" activePane="bottomLeft" state="frozen"/>
      <selection activeCell="M10" sqref="M10"/>
      <selection pane="bottomLeft" activeCell="A7" sqref="A7:G41"/>
    </sheetView>
  </sheetViews>
  <sheetFormatPr baseColWidth="10" defaultRowHeight="14.1" x14ac:dyDescent="0.5"/>
  <cols>
    <col min="1" max="1" width="38.33203125" style="37" customWidth="1"/>
    <col min="2" max="2" width="7.88671875" style="10" customWidth="1"/>
    <col min="3" max="4" width="7.88671875" style="1" customWidth="1"/>
    <col min="5" max="5" width="4.33203125" customWidth="1"/>
    <col min="6" max="7" width="15.33203125" customWidth="1"/>
    <col min="8" max="8" width="4.33203125" customWidth="1"/>
    <col min="9" max="10" width="0" hidden="1" customWidth="1"/>
  </cols>
  <sheetData>
    <row r="1" spans="1:13" x14ac:dyDescent="0.5">
      <c r="A1" s="37" t="str">
        <f>+Général!S3</f>
        <v>Poste 6</v>
      </c>
      <c r="F1" t="s">
        <v>9</v>
      </c>
      <c r="G1" s="2" t="s">
        <v>10</v>
      </c>
      <c r="H1" s="6"/>
      <c r="K1" s="1"/>
      <c r="L1" s="41" t="s">
        <v>87</v>
      </c>
    </row>
    <row r="2" spans="1:13" x14ac:dyDescent="0.5">
      <c r="G2" s="2" t="s">
        <v>11</v>
      </c>
      <c r="H2" s="42" t="s">
        <v>34</v>
      </c>
      <c r="J2" s="1"/>
      <c r="K2" s="1"/>
      <c r="L2" s="149" t="s">
        <v>83</v>
      </c>
    </row>
    <row r="3" spans="1:13" x14ac:dyDescent="0.5">
      <c r="A3" s="40" t="str">
        <f>'[1]Liste-Poste'!$B$7</f>
        <v>Qui suis-je ?</v>
      </c>
      <c r="G3" s="2"/>
      <c r="J3" s="1"/>
      <c r="K3" s="1"/>
      <c r="L3" s="151" t="s">
        <v>81</v>
      </c>
    </row>
    <row r="4" spans="1:13" x14ac:dyDescent="0.5">
      <c r="L4" s="148" t="s">
        <v>80</v>
      </c>
    </row>
    <row r="5" spans="1:13" ht="50.1" x14ac:dyDescent="0.4">
      <c r="A5" s="38" t="s">
        <v>13</v>
      </c>
      <c r="B5" s="11" t="s">
        <v>47</v>
      </c>
      <c r="C5" s="3" t="s">
        <v>15</v>
      </c>
      <c r="D5" s="3" t="s">
        <v>14</v>
      </c>
      <c r="F5" s="4" t="s">
        <v>16</v>
      </c>
      <c r="G5" s="4" t="s">
        <v>17</v>
      </c>
      <c r="L5" s="41" t="s">
        <v>60</v>
      </c>
    </row>
    <row r="6" spans="1:13" x14ac:dyDescent="0.5">
      <c r="J6" s="1"/>
      <c r="K6" s="1"/>
      <c r="L6" s="1"/>
    </row>
    <row r="7" spans="1:13" x14ac:dyDescent="0.5">
      <c r="A7" s="152" t="str">
        <f>+Général!A7</f>
        <v>FSG LANCY I</v>
      </c>
      <c r="B7" s="153">
        <f>+Général!B7</f>
        <v>1</v>
      </c>
      <c r="C7" s="154" t="str">
        <f>+Général!C7</f>
        <v>A</v>
      </c>
      <c r="D7" s="154" t="str">
        <f>+Général!D7</f>
        <v>F</v>
      </c>
      <c r="E7" s="155">
        <f>+Général!E7</f>
        <v>8</v>
      </c>
      <c r="F7" s="146">
        <f>L7/E7*10</f>
        <v>6.25</v>
      </c>
      <c r="G7" s="147">
        <f>IF(F7=0,"0",IF(F7="x",COUNTA($F$7:$F$10),RANK(F7,$F$7:$F$10,IF(AND($H$1&lt;&gt;"",$H$2=""),1,IF(AND($H$1="",$H$2&lt;&gt;""),0,"x")))))</f>
        <v>3</v>
      </c>
      <c r="L7" s="150">
        <f>IF(('[1]1'!$C$8)=" ", 0,( '[1]1'!$C$8))</f>
        <v>5</v>
      </c>
      <c r="M7" s="41" t="s">
        <v>95</v>
      </c>
    </row>
    <row r="8" spans="1:13" x14ac:dyDescent="0.5">
      <c r="A8" s="152" t="str">
        <f>+Général!A8</f>
        <v>FSG LANCY II</v>
      </c>
      <c r="B8" s="153">
        <f>+Général!B8</f>
        <v>2</v>
      </c>
      <c r="C8" s="154" t="str">
        <f>+Général!C8</f>
        <v>A</v>
      </c>
      <c r="D8" s="154" t="str">
        <f>+Général!D8</f>
        <v>F</v>
      </c>
      <c r="E8" s="155">
        <f>+Général!E8</f>
        <v>9</v>
      </c>
      <c r="F8" s="146">
        <f>L8/E8*10</f>
        <v>4.4444444444444446</v>
      </c>
      <c r="G8" s="147">
        <f>IF(F8=0,"0",IF(F8="x",COUNTA($F$7:$F$10),RANK(F8,$F$7:$F$10,IF(AND($H$1&lt;&gt;"",$H$2=""),1,IF(AND($H$1="",$H$2&lt;&gt;""),0,"x")))))</f>
        <v>4</v>
      </c>
      <c r="L8" s="150">
        <f>IF(('[1]2'!$C$8)=" ", 0,( '[1]2'!$C$8))</f>
        <v>4</v>
      </c>
    </row>
    <row r="9" spans="1:13" x14ac:dyDescent="0.5">
      <c r="A9" s="152" t="str">
        <f>+Général!A9</f>
        <v>FSG MEYRIN I</v>
      </c>
      <c r="B9" s="153">
        <f>+Général!B9</f>
        <v>3</v>
      </c>
      <c r="C9" s="154" t="str">
        <f>+Général!C9</f>
        <v>A</v>
      </c>
      <c r="D9" s="154" t="str">
        <f>+Général!D9</f>
        <v>F</v>
      </c>
      <c r="E9" s="155">
        <f>+Général!E9</f>
        <v>4</v>
      </c>
      <c r="F9" s="146">
        <f>L9/E9*10</f>
        <v>15</v>
      </c>
      <c r="G9" s="147">
        <f>IF(F9=0,"0",IF(F9="x",COUNTA($F$7:$F$10),RANK(F9,$F$7:$F$10,IF(AND($H$1&lt;&gt;"",$H$2=""),1,IF(AND($H$1="",$H$2&lt;&gt;""),0,"x")))))</f>
        <v>1</v>
      </c>
      <c r="L9" s="150">
        <f>IF(('[1]3'!$C$8)=" ", 0,( '[1]3'!$C$8))</f>
        <v>6</v>
      </c>
    </row>
    <row r="10" spans="1:13" x14ac:dyDescent="0.5">
      <c r="A10" s="152" t="str">
        <f>+Général!A10</f>
        <v>FSG PLOG II</v>
      </c>
      <c r="B10" s="153">
        <f>+Général!B10</f>
        <v>4</v>
      </c>
      <c r="C10" s="154" t="str">
        <f>+Général!C10</f>
        <v>A</v>
      </c>
      <c r="D10" s="154" t="str">
        <f>+Général!D10</f>
        <v>F</v>
      </c>
      <c r="E10" s="155">
        <f>+Général!E10</f>
        <v>8</v>
      </c>
      <c r="F10" s="146">
        <f t="shared" ref="F10:F39" si="0">L10/E10*10</f>
        <v>7.5</v>
      </c>
      <c r="G10" s="147">
        <f>IF(F10=0,"0",IF(F10="x",COUNTA($F$7:$F$10),RANK(F10,$F$7:$F$10,IF(AND($H$1&lt;&gt;"",$H$2=""),1,IF(AND($H$1="",$H$2&lt;&gt;""),0,"x")))))</f>
        <v>2</v>
      </c>
      <c r="L10" s="150">
        <f>IF(('[1]4'!$C$8)=" ", 0,( '[1]4'!$C$8))</f>
        <v>6</v>
      </c>
    </row>
    <row r="11" spans="1:13" x14ac:dyDescent="0.5">
      <c r="A11" s="156"/>
      <c r="B11" s="153"/>
      <c r="C11" s="157"/>
      <c r="D11" s="157"/>
      <c r="E11" s="155"/>
      <c r="F11" s="45"/>
      <c r="G11" s="44"/>
      <c r="L11" s="158"/>
    </row>
    <row r="12" spans="1:13" x14ac:dyDescent="0.5">
      <c r="A12" s="152" t="str">
        <f>+Général!A12</f>
        <v>FSG C.H.CHATELAINE I</v>
      </c>
      <c r="B12" s="153">
        <f>+Général!B12</f>
        <v>5</v>
      </c>
      <c r="C12" s="154" t="str">
        <f>+Général!C12</f>
        <v>A</v>
      </c>
      <c r="D12" s="154" t="str">
        <f>+Général!D12</f>
        <v>M</v>
      </c>
      <c r="E12" s="155">
        <f>+Général!E12</f>
        <v>10</v>
      </c>
      <c r="F12" s="146">
        <f t="shared" si="0"/>
        <v>4</v>
      </c>
      <c r="G12" s="147">
        <f t="shared" ref="G12:G18" si="1">IF(F12=0,"0",IF(F12="x",COUNTA($F$12:$F$18),RANK(F12,$F$12:$F$18,IF(AND($H$1&lt;&gt;"",$H$2=""),1,IF(AND($H$1="",$H$2&lt;&gt;""),0,"x")))))</f>
        <v>7</v>
      </c>
      <c r="L12" s="150">
        <f>IF(('[1]5'!$C$8)=" ", 0,( '[1]5'!$C$8))</f>
        <v>4</v>
      </c>
    </row>
    <row r="13" spans="1:13" x14ac:dyDescent="0.5">
      <c r="A13" s="152" t="str">
        <f>+Général!A13</f>
        <v>FSG C. A. VERNIER ATH. I</v>
      </c>
      <c r="B13" s="153">
        <f>+Général!B13</f>
        <v>6</v>
      </c>
      <c r="C13" s="154" t="str">
        <f>+Général!C13</f>
        <v>A</v>
      </c>
      <c r="D13" s="154" t="str">
        <f>+Général!D13</f>
        <v>M</v>
      </c>
      <c r="E13" s="155">
        <f>+Général!E13</f>
        <v>8</v>
      </c>
      <c r="F13" s="146">
        <f t="shared" si="0"/>
        <v>5</v>
      </c>
      <c r="G13" s="147">
        <f t="shared" si="1"/>
        <v>6</v>
      </c>
      <c r="L13" s="150">
        <f>IF(('[1]6'!$C$8)=" ", 0,( '[1]6'!$C$8))</f>
        <v>4</v>
      </c>
    </row>
    <row r="14" spans="1:13" x14ac:dyDescent="0.5">
      <c r="A14" s="152" t="str">
        <f>+Général!A14</f>
        <v xml:space="preserve">FSG PETIT-SACONNEX </v>
      </c>
      <c r="B14" s="153">
        <f>+Général!B14</f>
        <v>7</v>
      </c>
      <c r="C14" s="154" t="str">
        <f>+Général!C14</f>
        <v>A</v>
      </c>
      <c r="D14" s="154" t="str">
        <f>+Général!D14</f>
        <v>M</v>
      </c>
      <c r="E14" s="155">
        <f>+Général!E14</f>
        <v>8</v>
      </c>
      <c r="F14" s="146">
        <f t="shared" si="0"/>
        <v>7.5</v>
      </c>
      <c r="G14" s="147">
        <f t="shared" si="1"/>
        <v>4</v>
      </c>
      <c r="L14" s="150">
        <f>IF(('[1]7'!$C$8)=" ", 0,( '[1]7'!$C$8))</f>
        <v>6</v>
      </c>
    </row>
    <row r="15" spans="1:13" x14ac:dyDescent="0.5">
      <c r="A15" s="152" t="str">
        <f>+Général!A15</f>
        <v>FSG PLOG I</v>
      </c>
      <c r="B15" s="153">
        <f>+Général!B15</f>
        <v>8</v>
      </c>
      <c r="C15" s="154" t="str">
        <f>+Général!C15</f>
        <v>A</v>
      </c>
      <c r="D15" s="154" t="str">
        <f>+Général!D15</f>
        <v>M</v>
      </c>
      <c r="E15" s="155">
        <f>+Général!E15</f>
        <v>9</v>
      </c>
      <c r="F15" s="146">
        <f t="shared" si="0"/>
        <v>8.8888888888888893</v>
      </c>
      <c r="G15" s="147">
        <f t="shared" si="1"/>
        <v>3</v>
      </c>
      <c r="L15" s="150">
        <f>IF(('[1]8'!$C$8)=" ", 0,( '[1]8'!$C$8))</f>
        <v>8</v>
      </c>
    </row>
    <row r="16" spans="1:13" x14ac:dyDescent="0.5">
      <c r="A16" s="152" t="str">
        <f>+Général!A16</f>
        <v>FSG C. A. VERNIER GYM. I</v>
      </c>
      <c r="B16" s="153">
        <f>+Général!B16</f>
        <v>9</v>
      </c>
      <c r="C16" s="154" t="str">
        <f>+Général!C16</f>
        <v>A</v>
      </c>
      <c r="D16" s="154" t="str">
        <f>+Général!D16</f>
        <v>M</v>
      </c>
      <c r="E16" s="155">
        <f>+Général!E16</f>
        <v>7</v>
      </c>
      <c r="F16" s="146">
        <f t="shared" si="0"/>
        <v>10</v>
      </c>
      <c r="G16" s="147">
        <f t="shared" si="1"/>
        <v>1</v>
      </c>
      <c r="L16" s="150">
        <f>IF(('[1]9'!$C$8)=" ", 0,( '[1]9'!$C$8))</f>
        <v>7</v>
      </c>
    </row>
    <row r="17" spans="1:12" x14ac:dyDescent="0.5">
      <c r="A17" s="152" t="str">
        <f>+Général!A17</f>
        <v>ACRO-GENEVE I</v>
      </c>
      <c r="B17" s="153">
        <f>+Général!B17</f>
        <v>10</v>
      </c>
      <c r="C17" s="154" t="str">
        <f>+Général!C17</f>
        <v>A</v>
      </c>
      <c r="D17" s="154" t="str">
        <f>+Général!D17</f>
        <v>M</v>
      </c>
      <c r="E17" s="155">
        <f>+Général!E17</f>
        <v>7</v>
      </c>
      <c r="F17" s="146">
        <f t="shared" si="0"/>
        <v>10</v>
      </c>
      <c r="G17" s="147">
        <f t="shared" si="1"/>
        <v>1</v>
      </c>
      <c r="L17" s="150">
        <f>IF(('[1]10'!$C$8)=" ", 0,( '[1]10'!$C$8))</f>
        <v>7</v>
      </c>
    </row>
    <row r="18" spans="1:12" x14ac:dyDescent="0.5">
      <c r="A18" s="152" t="str">
        <f>+Général!A18</f>
        <v xml:space="preserve">GROUP. SPORTIF CHANCY I </v>
      </c>
      <c r="B18" s="153">
        <f>+Général!B18</f>
        <v>11</v>
      </c>
      <c r="C18" s="154" t="str">
        <f>+Général!C18</f>
        <v>A</v>
      </c>
      <c r="D18" s="154" t="str">
        <f>+Général!D18</f>
        <v>M</v>
      </c>
      <c r="E18" s="155">
        <f>+Général!E18</f>
        <v>8</v>
      </c>
      <c r="F18" s="146">
        <f t="shared" si="0"/>
        <v>7.5</v>
      </c>
      <c r="G18" s="147">
        <f t="shared" si="1"/>
        <v>4</v>
      </c>
      <c r="L18" s="150">
        <f>IF(('[1]11'!$C$8)=" ", 0,( '[1]11'!$C$8))</f>
        <v>6</v>
      </c>
    </row>
    <row r="19" spans="1:12" x14ac:dyDescent="0.5">
      <c r="A19" s="156"/>
      <c r="B19" s="153"/>
      <c r="C19" s="157"/>
      <c r="D19" s="157"/>
      <c r="E19" s="155"/>
      <c r="F19" s="41"/>
      <c r="G19" s="41"/>
      <c r="L19" s="149"/>
    </row>
    <row r="20" spans="1:12" x14ac:dyDescent="0.5">
      <c r="A20" s="152" t="str">
        <f>+Général!A20</f>
        <v>FSG MEYRIN II</v>
      </c>
      <c r="B20" s="153">
        <f>+Général!B20</f>
        <v>12</v>
      </c>
      <c r="C20" s="154" t="str">
        <f>+Général!C20</f>
        <v>B</v>
      </c>
      <c r="D20" s="154" t="str">
        <f>+Général!D20</f>
        <v>F</v>
      </c>
      <c r="E20" s="155">
        <f>+Général!E20</f>
        <v>8</v>
      </c>
      <c r="F20" s="146">
        <f t="shared" si="0"/>
        <v>7.5</v>
      </c>
      <c r="G20" s="147">
        <f>IF(F20=0,"0",IF(F20="x",COUNTA($F$20:$F$26),RANK(F20,$F$20:$F$26,IF(AND($H$1&lt;&gt;"",$H$2=""),1,IF(AND($H$1="",$H$2&lt;&gt;""),0,"x")))))</f>
        <v>6</v>
      </c>
      <c r="L20" s="150">
        <f>IF(('[1]12'!$C$8)=" ", 0,( '[1]12'!$C$8))</f>
        <v>6</v>
      </c>
    </row>
    <row r="21" spans="1:12" x14ac:dyDescent="0.5">
      <c r="A21" s="152" t="str">
        <f>+Général!A21</f>
        <v>FSG C. A. VERNIER GYM. II</v>
      </c>
      <c r="B21" s="153">
        <f>+Général!B21</f>
        <v>13</v>
      </c>
      <c r="C21" s="154" t="str">
        <f>+Général!C21</f>
        <v>B</v>
      </c>
      <c r="D21" s="154" t="str">
        <f>+Général!D21</f>
        <v>F</v>
      </c>
      <c r="E21" s="155">
        <f>+Général!E21</f>
        <v>8</v>
      </c>
      <c r="F21" s="146">
        <f t="shared" si="0"/>
        <v>11.25</v>
      </c>
      <c r="G21" s="147">
        <f t="shared" ref="G21:G26" si="2">IF(F21=0,"0",IF(F21="x",COUNTA($F$20:$F$26),RANK(F21,$F$20:$F$26,IF(AND($H$1&lt;&gt;"",$H$2=""),1,IF(AND($H$1="",$H$2&lt;&gt;""),0,"x")))))</f>
        <v>2</v>
      </c>
      <c r="L21" s="150">
        <f>IF(('[1]13'!$C$8)=" ", 0,( '[1]13'!$C$8))</f>
        <v>9</v>
      </c>
    </row>
    <row r="22" spans="1:12" x14ac:dyDescent="0.5">
      <c r="A22" s="152" t="str">
        <f>+Général!A22</f>
        <v xml:space="preserve">FSG AIRE-LE-LIGNON </v>
      </c>
      <c r="B22" s="153">
        <f>+Général!B22</f>
        <v>14</v>
      </c>
      <c r="C22" s="154" t="str">
        <f>+Général!C22</f>
        <v>B</v>
      </c>
      <c r="D22" s="154" t="str">
        <f>+Général!D22</f>
        <v>F</v>
      </c>
      <c r="E22" s="155">
        <f>+Général!E22</f>
        <v>8</v>
      </c>
      <c r="F22" s="146">
        <f t="shared" si="0"/>
        <v>8.75</v>
      </c>
      <c r="G22" s="147">
        <f t="shared" si="2"/>
        <v>4</v>
      </c>
      <c r="L22" s="150">
        <f>IF(('[1]14'!$C$8)=" ", 0,( '[1]14'!$C$8))</f>
        <v>7</v>
      </c>
    </row>
    <row r="23" spans="1:12" x14ac:dyDescent="0.5">
      <c r="A23" s="152" t="str">
        <f>+Général!A23</f>
        <v>ACRO-GENEVE II</v>
      </c>
      <c r="B23" s="153">
        <f>+Général!B23</f>
        <v>15</v>
      </c>
      <c r="C23" s="154" t="str">
        <f>+Général!C23</f>
        <v>B</v>
      </c>
      <c r="D23" s="154" t="str">
        <f>+Général!D23</f>
        <v>F</v>
      </c>
      <c r="E23" s="155">
        <f>+Général!E23</f>
        <v>7</v>
      </c>
      <c r="F23" s="146">
        <f t="shared" si="0"/>
        <v>10</v>
      </c>
      <c r="G23" s="147">
        <f t="shared" si="2"/>
        <v>3</v>
      </c>
      <c r="L23" s="150">
        <f>IF(('[1]15'!$C$8)=" ", 0,( '[1]15'!$C$8))</f>
        <v>7</v>
      </c>
    </row>
    <row r="24" spans="1:12" x14ac:dyDescent="0.5">
      <c r="A24" s="152" t="str">
        <f>+Général!A24</f>
        <v>FSG GEISENDORF I</v>
      </c>
      <c r="B24" s="153">
        <f>+Général!B24</f>
        <v>16</v>
      </c>
      <c r="C24" s="154" t="str">
        <f>+Général!C24</f>
        <v>B</v>
      </c>
      <c r="D24" s="154" t="str">
        <f>+Général!D24</f>
        <v>F</v>
      </c>
      <c r="E24" s="155">
        <f>+Général!E24</f>
        <v>12</v>
      </c>
      <c r="F24" s="146">
        <f t="shared" si="0"/>
        <v>7.5</v>
      </c>
      <c r="G24" s="147">
        <f t="shared" si="2"/>
        <v>6</v>
      </c>
      <c r="L24" s="150">
        <f>IF(('[1]16'!$C$8)=" ", 0,( '[1]16'!$C$8))</f>
        <v>9</v>
      </c>
    </row>
    <row r="25" spans="1:12" x14ac:dyDescent="0.5">
      <c r="A25" s="152" t="str">
        <f>+Général!A25</f>
        <v>FSG GEISENDORF II</v>
      </c>
      <c r="B25" s="153">
        <f>+Général!B25</f>
        <v>17</v>
      </c>
      <c r="C25" s="154" t="str">
        <f>+Général!C25</f>
        <v>B</v>
      </c>
      <c r="D25" s="154" t="str">
        <f>+Général!D25</f>
        <v>F</v>
      </c>
      <c r="E25" s="155">
        <f>+Général!E25</f>
        <v>11</v>
      </c>
      <c r="F25" s="146">
        <f t="shared" si="0"/>
        <v>13.636363636363635</v>
      </c>
      <c r="G25" s="147">
        <f t="shared" si="2"/>
        <v>1</v>
      </c>
      <c r="L25" s="150">
        <f>IF(('[1]17'!$C$8)=" ", 0,( '[1]17'!$C$8))</f>
        <v>15</v>
      </c>
    </row>
    <row r="26" spans="1:12" x14ac:dyDescent="0.5">
      <c r="A26" s="152" t="str">
        <f>+Général!A26</f>
        <v>FSG MEYRIN III</v>
      </c>
      <c r="B26" s="153">
        <f>+Général!B26</f>
        <v>22</v>
      </c>
      <c r="C26" s="154" t="str">
        <f>+Général!C26</f>
        <v>B</v>
      </c>
      <c r="D26" s="154" t="str">
        <f>+Général!D26</f>
        <v>F</v>
      </c>
      <c r="E26" s="155">
        <f>+Général!E26</f>
        <v>8</v>
      </c>
      <c r="F26" s="146">
        <f t="shared" si="0"/>
        <v>8.75</v>
      </c>
      <c r="G26" s="147">
        <f t="shared" si="2"/>
        <v>4</v>
      </c>
      <c r="L26" s="150">
        <f>IF(('[1]22'!$C$8)=" ", 0,( '[1]22'!$C$8))</f>
        <v>7</v>
      </c>
    </row>
    <row r="27" spans="1:12" x14ac:dyDescent="0.5">
      <c r="A27" s="156"/>
      <c r="B27" s="153"/>
      <c r="C27" s="157"/>
      <c r="D27" s="157"/>
      <c r="E27" s="155"/>
      <c r="F27" s="45"/>
      <c r="G27" s="44"/>
      <c r="L27" s="158"/>
    </row>
    <row r="28" spans="1:12" x14ac:dyDescent="0.5">
      <c r="A28" s="152" t="str">
        <f>+Général!A28</f>
        <v>FSG BERNEX-CONFIGNON III</v>
      </c>
      <c r="B28" s="153">
        <f>+Général!B28</f>
        <v>18</v>
      </c>
      <c r="C28" s="154" t="str">
        <f>+Général!C28</f>
        <v>B</v>
      </c>
      <c r="D28" s="154" t="str">
        <f>+Général!D28</f>
        <v>M</v>
      </c>
      <c r="E28" s="155">
        <f>+Général!E28</f>
        <v>6</v>
      </c>
      <c r="F28" s="146">
        <f t="shared" si="0"/>
        <v>6.6666666666666661</v>
      </c>
      <c r="G28" s="147">
        <f t="shared" ref="G28:G33" si="3">IF(F28=0,"0",IF(F28="x",COUNTA($F$28:$F$33),RANK(F28,$F$28:$F$33,IF(AND($H$1&lt;&gt;"",$H$2=""),1,IF(AND($H$1="",$H$2&lt;&gt;""),0,"x")))))</f>
        <v>6</v>
      </c>
      <c r="L28" s="150">
        <f>IF(('[1]18'!$C$8)=" ", 0,( '[1]18'!$C$8))</f>
        <v>4</v>
      </c>
    </row>
    <row r="29" spans="1:12" x14ac:dyDescent="0.5">
      <c r="A29" s="152" t="str">
        <f>+Général!A29</f>
        <v>FSG C.H.CHATELAINE II</v>
      </c>
      <c r="B29" s="153">
        <f>+Général!B29</f>
        <v>19</v>
      </c>
      <c r="C29" s="154" t="str">
        <f>+Général!C29</f>
        <v>B</v>
      </c>
      <c r="D29" s="154" t="str">
        <f>+Général!D29</f>
        <v>M</v>
      </c>
      <c r="E29" s="155">
        <f>+Général!E29</f>
        <v>6</v>
      </c>
      <c r="F29" s="146">
        <f t="shared" si="0"/>
        <v>11.666666666666668</v>
      </c>
      <c r="G29" s="147">
        <f t="shared" si="3"/>
        <v>3</v>
      </c>
      <c r="L29" s="150">
        <f>IF(('[1]19'!$C$8)=" ", 0,( '[1]19'!$C$8))</f>
        <v>7</v>
      </c>
    </row>
    <row r="30" spans="1:12" x14ac:dyDescent="0.5">
      <c r="A30" s="152" t="str">
        <f>+Général!A31</f>
        <v>FSG GENEVE-VILLE</v>
      </c>
      <c r="B30" s="153">
        <f>+Général!B30</f>
        <v>20</v>
      </c>
      <c r="C30" s="154" t="str">
        <f>+Général!C31</f>
        <v>B</v>
      </c>
      <c r="D30" s="154" t="str">
        <f>+Général!D31</f>
        <v>M</v>
      </c>
      <c r="E30" s="155">
        <f>+Général!E30</f>
        <v>8</v>
      </c>
      <c r="F30" s="146">
        <f t="shared" si="0"/>
        <v>8.75</v>
      </c>
      <c r="G30" s="147">
        <f t="shared" si="3"/>
        <v>5</v>
      </c>
      <c r="L30" s="150">
        <f>IF(('[1]20'!$C$8)=" ", 0,( '[1]20'!$C$8))</f>
        <v>7</v>
      </c>
    </row>
    <row r="31" spans="1:12" x14ac:dyDescent="0.5">
      <c r="A31" s="152" t="str">
        <f>+Général!A32</f>
        <v>ACRO-GENEVE III</v>
      </c>
      <c r="B31" s="153">
        <f>+Général!B31</f>
        <v>21</v>
      </c>
      <c r="C31" s="154" t="str">
        <f>+Général!C32</f>
        <v>B</v>
      </c>
      <c r="D31" s="154" t="str">
        <f>+Général!D32</f>
        <v>M</v>
      </c>
      <c r="E31" s="155">
        <f>+Général!E31</f>
        <v>8</v>
      </c>
      <c r="F31" s="146">
        <f t="shared" si="0"/>
        <v>10</v>
      </c>
      <c r="G31" s="147">
        <f t="shared" si="3"/>
        <v>4</v>
      </c>
      <c r="L31" s="150">
        <f>IF(('[1]21'!$C$8)=" ", 0,( '[1]21'!$C$8))</f>
        <v>8</v>
      </c>
    </row>
    <row r="32" spans="1:12" x14ac:dyDescent="0.5">
      <c r="A32" s="152" t="str">
        <f>+Général!A33</f>
        <v>GROUP. SPORTIF CHANCY II</v>
      </c>
      <c r="B32" s="153">
        <f>+Général!B32</f>
        <v>23</v>
      </c>
      <c r="C32" s="154" t="str">
        <f>+Général!C33</f>
        <v>B</v>
      </c>
      <c r="D32" s="154" t="str">
        <f>+Général!D33</f>
        <v>M</v>
      </c>
      <c r="E32" s="155">
        <f>+Général!E32</f>
        <v>8</v>
      </c>
      <c r="F32" s="146">
        <f t="shared" ref="F32" si="4">L32/E32*10</f>
        <v>12.5</v>
      </c>
      <c r="G32" s="147">
        <f t="shared" si="3"/>
        <v>1</v>
      </c>
      <c r="L32" s="150">
        <f>IF(('[1]23'!$C$8)=" ", 0,( '[1]23'!$C$8))</f>
        <v>10</v>
      </c>
    </row>
    <row r="33" spans="1:12" x14ac:dyDescent="0.5">
      <c r="A33" s="152" t="str">
        <f>+Général!A33</f>
        <v>GROUP. SPORTIF CHANCY II</v>
      </c>
      <c r="B33" s="153">
        <f>+Général!B33</f>
        <v>24</v>
      </c>
      <c r="C33" s="154" t="str">
        <f>+Général!C33</f>
        <v>B</v>
      </c>
      <c r="D33" s="154" t="str">
        <f>+Général!D33</f>
        <v>M</v>
      </c>
      <c r="E33" s="155">
        <f>+Général!E33</f>
        <v>8</v>
      </c>
      <c r="F33" s="146">
        <f t="shared" si="0"/>
        <v>12.5</v>
      </c>
      <c r="G33" s="147">
        <f t="shared" si="3"/>
        <v>1</v>
      </c>
      <c r="L33" s="150">
        <f>IF(('[1]24'!$C$8)=" ", 0,( '[1]24'!$C$8))</f>
        <v>10</v>
      </c>
    </row>
    <row r="34" spans="1:12" x14ac:dyDescent="0.5">
      <c r="A34" s="156"/>
      <c r="B34" s="153"/>
      <c r="C34" s="157"/>
      <c r="D34" s="157"/>
      <c r="E34" s="155"/>
      <c r="F34" s="45"/>
      <c r="G34" s="44"/>
      <c r="L34" s="158"/>
    </row>
    <row r="35" spans="1:12" x14ac:dyDescent="0.5">
      <c r="A35" s="152" t="str">
        <f>+Général!A35</f>
        <v>FSG BERNEX-CONFIGNON I</v>
      </c>
      <c r="B35" s="153">
        <f>+Général!B35</f>
        <v>25</v>
      </c>
      <c r="C35" s="154" t="str">
        <f>+Général!C35</f>
        <v>E</v>
      </c>
      <c r="D35" s="154">
        <f>+Général!D35</f>
        <v>0</v>
      </c>
      <c r="E35" s="155">
        <f>+Général!E35</f>
        <v>9</v>
      </c>
      <c r="F35" s="146">
        <f t="shared" si="0"/>
        <v>8.8888888888888893</v>
      </c>
      <c r="G35" s="147">
        <f>IF(F35=0,"0",IF(F35="x",COUNTA($F$35:$F$39),RANK(F35,$F$35:$F$39,IF(AND($H$1&lt;&gt;"",$H$2=""),1,IF(AND($H$1="",$H$2&lt;&gt;""),0,"x")))))</f>
        <v>4</v>
      </c>
      <c r="L35" s="150">
        <f>IF(('[1]25'!$C$8)=" ", 0,( '[1]25'!$C$8))</f>
        <v>8</v>
      </c>
    </row>
    <row r="36" spans="1:12" x14ac:dyDescent="0.5">
      <c r="A36" s="152" t="str">
        <f>+Général!A36</f>
        <v>FSG BERNEX-CONFIGNON II</v>
      </c>
      <c r="B36" s="153">
        <f>+Général!B36</f>
        <v>26</v>
      </c>
      <c r="C36" s="154" t="str">
        <f>+Général!C36</f>
        <v>E</v>
      </c>
      <c r="D36" s="154">
        <f>+Général!D36</f>
        <v>0</v>
      </c>
      <c r="E36" s="155">
        <f>+Général!E36</f>
        <v>9</v>
      </c>
      <c r="F36" s="146">
        <f t="shared" si="0"/>
        <v>10</v>
      </c>
      <c r="G36" s="147">
        <f>IF(F36=0,"0",IF(F36="x",COUNTA($F$35:$F$39),RANK(F36,$F$35:$F$39,IF(AND($H$1&lt;&gt;"",$H$2=""),1,IF(AND($H$1="",$H$2&lt;&gt;""),0,"x")))))</f>
        <v>1</v>
      </c>
      <c r="L36" s="150">
        <f>IF(('[1]26'!$C$8)=" ", 0,( '[1]26'!$C$8))</f>
        <v>9</v>
      </c>
    </row>
    <row r="37" spans="1:12" x14ac:dyDescent="0.5">
      <c r="A37" s="152" t="str">
        <f>+Général!A37</f>
        <v>FSG LANCY III</v>
      </c>
      <c r="B37" s="153">
        <f>+Général!B37</f>
        <v>27</v>
      </c>
      <c r="C37" s="154" t="str">
        <f>+Général!C37</f>
        <v>E</v>
      </c>
      <c r="D37" s="154">
        <f>+Général!D37</f>
        <v>0</v>
      </c>
      <c r="E37" s="155">
        <f>+Général!E37</f>
        <v>8</v>
      </c>
      <c r="F37" s="146">
        <f t="shared" si="0"/>
        <v>10</v>
      </c>
      <c r="G37" s="147">
        <f>IF(F37=0,"0",IF(F37="x",COUNTA($F$35:$F$39),RANK(F37,$F$35:$F$39,IF(AND($H$1&lt;&gt;"",$H$2=""),1,IF(AND($H$1="",$H$2&lt;&gt;""),0,"x")))))</f>
        <v>1</v>
      </c>
      <c r="L37" s="150">
        <f>IF(('[1]27'!$C$8)=" ", 0,( '[1]27'!$C$8))</f>
        <v>8</v>
      </c>
    </row>
    <row r="38" spans="1:12" x14ac:dyDescent="0.5">
      <c r="A38" s="152" t="str">
        <f>+Général!A38</f>
        <v>FSG GENEVE-VILLE DAMES</v>
      </c>
      <c r="B38" s="153">
        <f>+Général!B38</f>
        <v>28</v>
      </c>
      <c r="C38" s="154" t="str">
        <f>+Général!C38</f>
        <v>E</v>
      </c>
      <c r="D38" s="154">
        <f>+Général!D38</f>
        <v>0</v>
      </c>
      <c r="E38" s="155">
        <f>+Général!E38</f>
        <v>9</v>
      </c>
      <c r="F38" s="146">
        <f t="shared" si="0"/>
        <v>8.8888888888888893</v>
      </c>
      <c r="G38" s="147">
        <f>IF(F38=0,"0",IF(F38="x",COUNTA($F$35:$F$39),RANK(F38,$F$35:$F$39,IF(AND($H$1&lt;&gt;"",$H$2=""),1,IF(AND($H$1="",$H$2&lt;&gt;""),0,"x")))))</f>
        <v>4</v>
      </c>
      <c r="L38" s="150">
        <f>IF(('[1]28'!$C$8)=" ", 0,( '[1]28'!$C$8))</f>
        <v>8</v>
      </c>
    </row>
    <row r="39" spans="1:12" x14ac:dyDescent="0.5">
      <c r="A39" s="152" t="str">
        <f>+Général!A39</f>
        <v>FSG GEISENDORF III</v>
      </c>
      <c r="B39" s="153">
        <f>+Général!B39</f>
        <v>29</v>
      </c>
      <c r="C39" s="154" t="str">
        <f>+Général!C39</f>
        <v>E</v>
      </c>
      <c r="D39" s="154">
        <f>+Général!D39</f>
        <v>0</v>
      </c>
      <c r="E39" s="155">
        <f>+Général!E39</f>
        <v>11</v>
      </c>
      <c r="F39" s="146">
        <f t="shared" si="0"/>
        <v>9.0909090909090899</v>
      </c>
      <c r="G39" s="147">
        <f>IF(F39=0,"0",IF(F39="x",COUNTA($F$35:$F$39),RANK(F39,$F$35:$F$39,IF(AND($H$1&lt;&gt;"",$H$2=""),1,IF(AND($H$1="",$H$2&lt;&gt;""),0,"x")))))</f>
        <v>3</v>
      </c>
      <c r="L39" s="150">
        <f>IF(('[1]29'!$C$8)=" ", 0,( '[1]29'!$C$8))</f>
        <v>10</v>
      </c>
    </row>
    <row r="40" spans="1:12" x14ac:dyDescent="0.5">
      <c r="A40" s="156"/>
      <c r="B40" s="153"/>
      <c r="C40" s="157"/>
      <c r="D40" s="157"/>
      <c r="E40" s="155"/>
      <c r="F40" s="45"/>
      <c r="G40" s="44"/>
      <c r="L40" s="158"/>
    </row>
    <row r="41" spans="1:12" x14ac:dyDescent="0.5">
      <c r="A41" s="152" t="str">
        <f>+Général!A41</f>
        <v>ACRO-GENEVE IV</v>
      </c>
      <c r="B41" s="153">
        <f>+Général!B41</f>
        <v>30</v>
      </c>
      <c r="C41" s="154" t="str">
        <f>+Général!C41</f>
        <v>C</v>
      </c>
      <c r="D41" s="154" t="str">
        <f>+Général!D41</f>
        <v>F</v>
      </c>
      <c r="E41" s="155">
        <f>+Général!E41</f>
        <v>9</v>
      </c>
      <c r="F41" s="146">
        <f t="shared" ref="F41" si="5">L41/E41*10</f>
        <v>11.111111111111111</v>
      </c>
      <c r="G41" s="147">
        <f>IF(F41=0,"0",IF(F41="x",COUNTA($F$41:$F$42),RANK(F41,$F$41:$F$42,IF(AND($H$1&lt;&gt;"",$H$2=""),1,IF(AND($H$1="",$H$2&lt;&gt;""),0,"x")))))</f>
        <v>1</v>
      </c>
      <c r="L41" s="150">
        <f>IF(('[1]30'!$C$8)=" ", 0,( '[1]30'!$C$8))</f>
        <v>10</v>
      </c>
    </row>
    <row r="50" spans="11:11" x14ac:dyDescent="0.5">
      <c r="K50" s="19"/>
    </row>
  </sheetData>
  <customSheetViews>
    <customSheetView guid="{7D47536B-B73F-11DA-AD36-0011951C7BE5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  <customSheetView guid="{7AE4B263-35D5-4E25-B7B2-565E5123C2E7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  <ignoredErrors>
    <ignoredError sqref="F33:F39 F7:F8 F27:F30 F9:F20 F31 L7:L41 F21:F2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1217"/>
  <dimension ref="A1:M50"/>
  <sheetViews>
    <sheetView zoomScale="115" zoomScaleNormal="115" workbookViewId="0">
      <pane ySplit="6" topLeftCell="A31" activePane="bottomLeft" state="frozen"/>
      <selection activeCell="M10" sqref="M10"/>
      <selection pane="bottomLeft" activeCell="G7" sqref="G7:G41"/>
    </sheetView>
  </sheetViews>
  <sheetFormatPr baseColWidth="10" defaultRowHeight="14.1" x14ac:dyDescent="0.5"/>
  <cols>
    <col min="1" max="1" width="38.33203125" style="37" customWidth="1"/>
    <col min="2" max="2" width="7.88671875" style="10" customWidth="1"/>
    <col min="3" max="4" width="7.88671875" style="1" customWidth="1"/>
    <col min="5" max="5" width="4.33203125" customWidth="1"/>
    <col min="6" max="7" width="15.33203125" customWidth="1"/>
    <col min="8" max="8" width="4.33203125" customWidth="1"/>
    <col min="9" max="10" width="0" hidden="1" customWidth="1"/>
  </cols>
  <sheetData>
    <row r="1" spans="1:13" x14ac:dyDescent="0.5">
      <c r="A1" s="37" t="str">
        <f>+Général!U3</f>
        <v>Poste 7</v>
      </c>
      <c r="F1" t="s">
        <v>9</v>
      </c>
      <c r="G1" s="2" t="s">
        <v>10</v>
      </c>
      <c r="H1" s="42"/>
      <c r="K1" s="1"/>
      <c r="L1" s="41" t="s">
        <v>87</v>
      </c>
    </row>
    <row r="2" spans="1:13" x14ac:dyDescent="0.5">
      <c r="G2" s="2" t="s">
        <v>11</v>
      </c>
      <c r="H2" s="6" t="s">
        <v>34</v>
      </c>
      <c r="J2" s="1"/>
      <c r="K2" s="1"/>
      <c r="L2" s="149" t="s">
        <v>83</v>
      </c>
    </row>
    <row r="3" spans="1:13" x14ac:dyDescent="0.5">
      <c r="A3" s="40" t="str">
        <f>'[1]Liste-Poste'!$B$7</f>
        <v>Qui suis-je ?</v>
      </c>
      <c r="G3" s="2"/>
      <c r="J3" s="1"/>
      <c r="K3" s="1"/>
      <c r="L3" s="151" t="s">
        <v>81</v>
      </c>
    </row>
    <row r="4" spans="1:13" x14ac:dyDescent="0.5">
      <c r="L4" s="148" t="s">
        <v>80</v>
      </c>
    </row>
    <row r="5" spans="1:13" ht="50.1" x14ac:dyDescent="0.4">
      <c r="A5" s="38" t="s">
        <v>13</v>
      </c>
      <c r="B5" s="11" t="s">
        <v>47</v>
      </c>
      <c r="C5" s="3" t="s">
        <v>15</v>
      </c>
      <c r="D5" s="3" t="s">
        <v>14</v>
      </c>
      <c r="F5" s="4" t="s">
        <v>16</v>
      </c>
      <c r="G5" s="4" t="s">
        <v>17</v>
      </c>
      <c r="L5" s="41" t="s">
        <v>60</v>
      </c>
    </row>
    <row r="6" spans="1:13" x14ac:dyDescent="0.5">
      <c r="J6" s="1"/>
      <c r="K6" s="1"/>
      <c r="L6" s="1"/>
    </row>
    <row r="7" spans="1:13" x14ac:dyDescent="0.5">
      <c r="A7" s="152" t="str">
        <f>+Général!A7</f>
        <v>FSG LANCY I</v>
      </c>
      <c r="B7" s="153">
        <f>+Général!B7</f>
        <v>1</v>
      </c>
      <c r="C7" s="154" t="str">
        <f>+Général!C7</f>
        <v>A</v>
      </c>
      <c r="D7" s="154" t="str">
        <f>+Général!D7</f>
        <v>F</v>
      </c>
      <c r="E7" s="155">
        <f>+Général!E7</f>
        <v>8</v>
      </c>
      <c r="F7" s="146">
        <f>L7/E7*10</f>
        <v>22.5</v>
      </c>
      <c r="G7" s="147">
        <f>IF(F7=0,"0",IF(F7="x",COUNTA($F$7:$F$10),RANK(F7,$F$7:$F$10,IF(AND($H$1&lt;&gt;"",$H$2=""),1,IF(AND($H$1="",$H$2&lt;&gt;""),0,"x")))))</f>
        <v>4</v>
      </c>
      <c r="L7" s="150">
        <f>IF(('[1]1'!$C$11)=" ", 0,( '[1]1'!$C$11))</f>
        <v>18</v>
      </c>
      <c r="M7" s="41" t="s">
        <v>96</v>
      </c>
    </row>
    <row r="8" spans="1:13" x14ac:dyDescent="0.5">
      <c r="A8" s="152" t="str">
        <f>+Général!A8</f>
        <v>FSG LANCY II</v>
      </c>
      <c r="B8" s="153">
        <f>+Général!B8</f>
        <v>2</v>
      </c>
      <c r="C8" s="154" t="str">
        <f>+Général!C8</f>
        <v>A</v>
      </c>
      <c r="D8" s="154" t="str">
        <f>+Général!D8</f>
        <v>F</v>
      </c>
      <c r="E8" s="155">
        <f>+Général!E8</f>
        <v>9</v>
      </c>
      <c r="F8" s="146">
        <f>L8/E8*10</f>
        <v>25.555555555555554</v>
      </c>
      <c r="G8" s="147">
        <f>IF(F8=0,"0",IF(F8="x",COUNTA($F$7:$F$10),RANK(F8,$F$7:$F$10,IF(AND($H$1&lt;&gt;"",$H$2=""),1,IF(AND($H$1="",$H$2&lt;&gt;""),0,"x")))))</f>
        <v>2</v>
      </c>
      <c r="L8" s="150">
        <f>IF(('[1]2'!$C$11)=" ", 0,( '[1]2'!$C$11))</f>
        <v>23</v>
      </c>
    </row>
    <row r="9" spans="1:13" x14ac:dyDescent="0.5">
      <c r="A9" s="152" t="str">
        <f>+Général!A9</f>
        <v>FSG MEYRIN I</v>
      </c>
      <c r="B9" s="153">
        <f>+Général!B9</f>
        <v>3</v>
      </c>
      <c r="C9" s="154" t="str">
        <f>+Général!C9</f>
        <v>A</v>
      </c>
      <c r="D9" s="154" t="str">
        <f>+Général!D9</f>
        <v>F</v>
      </c>
      <c r="E9" s="155">
        <f>+Général!E9</f>
        <v>4</v>
      </c>
      <c r="F9" s="146">
        <f>L9/E9*10</f>
        <v>60</v>
      </c>
      <c r="G9" s="147">
        <f>IF(F9=0,"0",IF(F9="x",COUNTA($F$7:$F$10),RANK(F9,$F$7:$F$10,IF(AND($H$1&lt;&gt;"",$H$2=""),1,IF(AND($H$1="",$H$2&lt;&gt;""),0,"x")))))</f>
        <v>1</v>
      </c>
      <c r="L9" s="150">
        <f>IF(('[1]3'!$C$11)=" ", 0,( '[1]3'!$C$11))</f>
        <v>24</v>
      </c>
    </row>
    <row r="10" spans="1:13" x14ac:dyDescent="0.5">
      <c r="A10" s="152" t="str">
        <f>+Général!A10</f>
        <v>FSG PLOG II</v>
      </c>
      <c r="B10" s="153">
        <f>+Général!B10</f>
        <v>4</v>
      </c>
      <c r="C10" s="154" t="str">
        <f>+Général!C10</f>
        <v>A</v>
      </c>
      <c r="D10" s="154" t="str">
        <f>+Général!D10</f>
        <v>F</v>
      </c>
      <c r="E10" s="155">
        <f>+Général!E10</f>
        <v>8</v>
      </c>
      <c r="F10" s="146">
        <f t="shared" ref="F10:F39" si="0">L10/E10*10</f>
        <v>23.75</v>
      </c>
      <c r="G10" s="147">
        <f>IF(F10=0,"0",IF(F10="x",COUNTA($F$7:$F$10),RANK(F10,$F$7:$F$10,IF(AND($H$1&lt;&gt;"",$H$2=""),1,IF(AND($H$1="",$H$2&lt;&gt;""),0,"x")))))</f>
        <v>3</v>
      </c>
      <c r="L10" s="150">
        <f>IF(('[1]4'!$C$11)=" ", 0,( '[1]4'!$C$11))</f>
        <v>19</v>
      </c>
    </row>
    <row r="11" spans="1:13" x14ac:dyDescent="0.5">
      <c r="A11" s="156"/>
      <c r="B11" s="153"/>
      <c r="C11" s="157"/>
      <c r="D11" s="157"/>
      <c r="E11" s="155"/>
      <c r="F11" s="45"/>
      <c r="G11" s="44"/>
      <c r="L11" s="158"/>
    </row>
    <row r="12" spans="1:13" x14ac:dyDescent="0.5">
      <c r="A12" s="152" t="str">
        <f>+Général!A12</f>
        <v>FSG C.H.CHATELAINE I</v>
      </c>
      <c r="B12" s="153">
        <f>+Général!B12</f>
        <v>5</v>
      </c>
      <c r="C12" s="154" t="str">
        <f>+Général!C12</f>
        <v>A</v>
      </c>
      <c r="D12" s="154" t="str">
        <f>+Général!D12</f>
        <v>M</v>
      </c>
      <c r="E12" s="155">
        <f>+Général!E12</f>
        <v>10</v>
      </c>
      <c r="F12" s="146">
        <f t="shared" si="0"/>
        <v>19</v>
      </c>
      <c r="G12" s="147">
        <f t="shared" ref="G12:G18" si="1">IF(F12=0,"0",IF(F12="x",COUNTA($F$12:$F$18),RANK(F12,$F$12:$F$18,IF(AND($H$1&lt;&gt;"",$H$2=""),1,IF(AND($H$1="",$H$2&lt;&gt;""),0,"x")))))</f>
        <v>7</v>
      </c>
      <c r="L12" s="150">
        <f>IF(('[1]5'!$C$11)=" ", 0,( '[1]5'!$C$11))</f>
        <v>19</v>
      </c>
    </row>
    <row r="13" spans="1:13" x14ac:dyDescent="0.5">
      <c r="A13" s="152" t="str">
        <f>+Général!A13</f>
        <v>FSG C. A. VERNIER ATH. I</v>
      </c>
      <c r="B13" s="153">
        <f>+Général!B13</f>
        <v>6</v>
      </c>
      <c r="C13" s="154" t="str">
        <f>+Général!C13</f>
        <v>A</v>
      </c>
      <c r="D13" s="154" t="str">
        <f>+Général!D13</f>
        <v>M</v>
      </c>
      <c r="E13" s="155">
        <f>+Général!E13</f>
        <v>8</v>
      </c>
      <c r="F13" s="146">
        <f t="shared" si="0"/>
        <v>23.75</v>
      </c>
      <c r="G13" s="147">
        <f t="shared" si="1"/>
        <v>4</v>
      </c>
      <c r="L13" s="150">
        <f>IF(('[1]6'!$C$11)=" ", 0,( '[1]6'!$C$11))</f>
        <v>19</v>
      </c>
    </row>
    <row r="14" spans="1:13" x14ac:dyDescent="0.5">
      <c r="A14" s="152" t="str">
        <f>+Général!A14</f>
        <v xml:space="preserve">FSG PETIT-SACONNEX </v>
      </c>
      <c r="B14" s="153">
        <f>+Général!B14</f>
        <v>7</v>
      </c>
      <c r="C14" s="154" t="str">
        <f>+Général!C14</f>
        <v>A</v>
      </c>
      <c r="D14" s="154" t="str">
        <f>+Général!D14</f>
        <v>M</v>
      </c>
      <c r="E14" s="155">
        <f>+Général!E14</f>
        <v>8</v>
      </c>
      <c r="F14" s="146">
        <f t="shared" si="0"/>
        <v>33.75</v>
      </c>
      <c r="G14" s="147">
        <f t="shared" si="1"/>
        <v>1</v>
      </c>
      <c r="L14" s="150">
        <f>IF(('[1]7'!$C$11)=" ", 0,( '[1]7'!$C$11))</f>
        <v>27</v>
      </c>
    </row>
    <row r="15" spans="1:13" x14ac:dyDescent="0.5">
      <c r="A15" s="152" t="str">
        <f>+Général!A15</f>
        <v>FSG PLOG I</v>
      </c>
      <c r="B15" s="153">
        <f>+Général!B15</f>
        <v>8</v>
      </c>
      <c r="C15" s="154" t="str">
        <f>+Général!C15</f>
        <v>A</v>
      </c>
      <c r="D15" s="154" t="str">
        <f>+Général!D15</f>
        <v>M</v>
      </c>
      <c r="E15" s="155">
        <f>+Général!E15</f>
        <v>9</v>
      </c>
      <c r="F15" s="146">
        <f t="shared" si="0"/>
        <v>22.222222222222221</v>
      </c>
      <c r="G15" s="147">
        <f t="shared" si="1"/>
        <v>6</v>
      </c>
      <c r="L15" s="150">
        <f>IF(('[1]8'!$C$11)=" ", 0,( '[1]8'!$C$11))</f>
        <v>20</v>
      </c>
    </row>
    <row r="16" spans="1:13" x14ac:dyDescent="0.5">
      <c r="A16" s="152" t="str">
        <f>+Général!A16</f>
        <v>FSG C. A. VERNIER GYM. I</v>
      </c>
      <c r="B16" s="153">
        <f>+Général!B16</f>
        <v>9</v>
      </c>
      <c r="C16" s="154" t="str">
        <f>+Général!C16</f>
        <v>A</v>
      </c>
      <c r="D16" s="154" t="str">
        <f>+Général!D16</f>
        <v>M</v>
      </c>
      <c r="E16" s="155">
        <f>+Général!E16</f>
        <v>7</v>
      </c>
      <c r="F16" s="146">
        <f t="shared" si="0"/>
        <v>25.714285714285715</v>
      </c>
      <c r="G16" s="147">
        <f t="shared" si="1"/>
        <v>3</v>
      </c>
      <c r="L16" s="150">
        <f>IF(('[1]9'!$C$11)=" ", 0,( '[1]9'!$C$11))</f>
        <v>18</v>
      </c>
    </row>
    <row r="17" spans="1:12" x14ac:dyDescent="0.5">
      <c r="A17" s="152" t="str">
        <f>+Général!A17</f>
        <v>ACRO-GENEVE I</v>
      </c>
      <c r="B17" s="153">
        <f>+Général!B17</f>
        <v>10</v>
      </c>
      <c r="C17" s="154" t="str">
        <f>+Général!C17</f>
        <v>A</v>
      </c>
      <c r="D17" s="154" t="str">
        <f>+Général!D17</f>
        <v>M</v>
      </c>
      <c r="E17" s="155">
        <f>+Général!E17</f>
        <v>7</v>
      </c>
      <c r="F17" s="146">
        <f t="shared" si="0"/>
        <v>27.142857142857146</v>
      </c>
      <c r="G17" s="147">
        <f t="shared" si="1"/>
        <v>2</v>
      </c>
      <c r="L17" s="150">
        <f>IF(('[1]10'!$C$11)=" ", 0,( '[1]10'!$C$11))</f>
        <v>19</v>
      </c>
    </row>
    <row r="18" spans="1:12" x14ac:dyDescent="0.5">
      <c r="A18" s="152" t="str">
        <f>+Général!A18</f>
        <v xml:space="preserve">GROUP. SPORTIF CHANCY I </v>
      </c>
      <c r="B18" s="153">
        <f>+Général!B18</f>
        <v>11</v>
      </c>
      <c r="C18" s="154" t="str">
        <f>+Général!C18</f>
        <v>A</v>
      </c>
      <c r="D18" s="154" t="str">
        <f>+Général!D18</f>
        <v>M</v>
      </c>
      <c r="E18" s="155">
        <f>+Général!E18</f>
        <v>8</v>
      </c>
      <c r="F18" s="146">
        <f t="shared" si="0"/>
        <v>22.5</v>
      </c>
      <c r="G18" s="147">
        <f t="shared" si="1"/>
        <v>5</v>
      </c>
      <c r="L18" s="150">
        <f>IF(('[1]11'!$C$11)=" ", 0,( '[1]11'!$C$11))</f>
        <v>18</v>
      </c>
    </row>
    <row r="19" spans="1:12" x14ac:dyDescent="0.5">
      <c r="A19" s="156"/>
      <c r="B19" s="153"/>
      <c r="C19" s="157"/>
      <c r="D19" s="157"/>
      <c r="E19" s="155"/>
      <c r="F19" s="41"/>
      <c r="G19" s="41"/>
      <c r="L19" s="149"/>
    </row>
    <row r="20" spans="1:12" x14ac:dyDescent="0.5">
      <c r="A20" s="152" t="str">
        <f>+Général!A20</f>
        <v>FSG MEYRIN II</v>
      </c>
      <c r="B20" s="153">
        <f>+Général!B20</f>
        <v>12</v>
      </c>
      <c r="C20" s="154" t="str">
        <f>+Général!C20</f>
        <v>B</v>
      </c>
      <c r="D20" s="154" t="str">
        <f>+Général!D20</f>
        <v>F</v>
      </c>
      <c r="E20" s="155">
        <f>+Général!E20</f>
        <v>8</v>
      </c>
      <c r="F20" s="146">
        <f t="shared" si="0"/>
        <v>27.5</v>
      </c>
      <c r="G20" s="147">
        <f>IF(F20=0,"0",IF(F20="x",COUNTA($F$20:$F$26),RANK(F20,$F$20:$F$26,IF(AND($H$1&lt;&gt;"",$H$2=""),1,IF(AND($H$1="",$H$2&lt;&gt;""),0,"x")))))</f>
        <v>4</v>
      </c>
      <c r="L20" s="150">
        <f>IF(('[1]12'!$C$11)=" ", 0,( '[1]12'!$C$11))</f>
        <v>22</v>
      </c>
    </row>
    <row r="21" spans="1:12" x14ac:dyDescent="0.5">
      <c r="A21" s="152" t="str">
        <f>+Général!A21</f>
        <v>FSG C. A. VERNIER GYM. II</v>
      </c>
      <c r="B21" s="153">
        <f>+Général!B21</f>
        <v>13</v>
      </c>
      <c r="C21" s="154" t="str">
        <f>+Général!C21</f>
        <v>B</v>
      </c>
      <c r="D21" s="154" t="str">
        <f>+Général!D21</f>
        <v>F</v>
      </c>
      <c r="E21" s="155">
        <f>+Général!E21</f>
        <v>8</v>
      </c>
      <c r="F21" s="146">
        <f t="shared" si="0"/>
        <v>36.25</v>
      </c>
      <c r="G21" s="147">
        <f t="shared" ref="G21:G26" si="2">IF(F21=0,"0",IF(F21="x",COUNTA($F$20:$F$26),RANK(F21,$F$20:$F$26,IF(AND($H$1&lt;&gt;"",$H$2=""),1,IF(AND($H$1="",$H$2&lt;&gt;""),0,"x")))))</f>
        <v>1</v>
      </c>
      <c r="L21" s="150">
        <f>IF(('[1]13'!$C$11)=" ", 0,( '[1]13'!$C$11))</f>
        <v>29</v>
      </c>
    </row>
    <row r="22" spans="1:12" x14ac:dyDescent="0.5">
      <c r="A22" s="152" t="str">
        <f>+Général!A22</f>
        <v xml:space="preserve">FSG AIRE-LE-LIGNON </v>
      </c>
      <c r="B22" s="153">
        <f>+Général!B22</f>
        <v>14</v>
      </c>
      <c r="C22" s="154" t="str">
        <f>+Général!C22</f>
        <v>B</v>
      </c>
      <c r="D22" s="154" t="str">
        <f>+Général!D22</f>
        <v>F</v>
      </c>
      <c r="E22" s="155">
        <f>+Général!E22</f>
        <v>8</v>
      </c>
      <c r="F22" s="146">
        <f t="shared" si="0"/>
        <v>20</v>
      </c>
      <c r="G22" s="147">
        <f t="shared" si="2"/>
        <v>6</v>
      </c>
      <c r="L22" s="150">
        <f>IF(('[1]14'!$C$11)=" ", 0,( '[1]14'!$C$11))</f>
        <v>16</v>
      </c>
    </row>
    <row r="23" spans="1:12" x14ac:dyDescent="0.5">
      <c r="A23" s="152" t="str">
        <f>+Général!A23</f>
        <v>ACRO-GENEVE II</v>
      </c>
      <c r="B23" s="153">
        <f>+Général!B23</f>
        <v>15</v>
      </c>
      <c r="C23" s="154" t="str">
        <f>+Général!C23</f>
        <v>B</v>
      </c>
      <c r="D23" s="154" t="str">
        <f>+Général!D23</f>
        <v>F</v>
      </c>
      <c r="E23" s="155">
        <f>+Général!E23</f>
        <v>7</v>
      </c>
      <c r="F23" s="146">
        <f t="shared" si="0"/>
        <v>31.428571428571427</v>
      </c>
      <c r="G23" s="147">
        <f t="shared" si="2"/>
        <v>3</v>
      </c>
      <c r="L23" s="150">
        <f>IF(('[1]15'!$C$11)=" ", 0,( '[1]15'!$C$11))</f>
        <v>22</v>
      </c>
    </row>
    <row r="24" spans="1:12" x14ac:dyDescent="0.5">
      <c r="A24" s="152" t="str">
        <f>+Général!A24</f>
        <v>FSG GEISENDORF I</v>
      </c>
      <c r="B24" s="153">
        <f>+Général!B24</f>
        <v>16</v>
      </c>
      <c r="C24" s="154" t="str">
        <f>+Général!C24</f>
        <v>B</v>
      </c>
      <c r="D24" s="154" t="str">
        <f>+Général!D24</f>
        <v>F</v>
      </c>
      <c r="E24" s="155">
        <f>+Général!E24</f>
        <v>12</v>
      </c>
      <c r="F24" s="146">
        <f t="shared" si="0"/>
        <v>17.5</v>
      </c>
      <c r="G24" s="147">
        <f t="shared" si="2"/>
        <v>7</v>
      </c>
      <c r="L24" s="150">
        <f>IF(('[1]16'!$C$11)=" ", 0,( '[1]16'!$C$11))</f>
        <v>21</v>
      </c>
    </row>
    <row r="25" spans="1:12" x14ac:dyDescent="0.5">
      <c r="A25" s="152" t="str">
        <f>+Général!A25</f>
        <v>FSG GEISENDORF II</v>
      </c>
      <c r="B25" s="153">
        <f>+Général!B25</f>
        <v>17</v>
      </c>
      <c r="C25" s="154" t="str">
        <f>+Général!C25</f>
        <v>B</v>
      </c>
      <c r="D25" s="154" t="str">
        <f>+Général!D25</f>
        <v>F</v>
      </c>
      <c r="E25" s="155">
        <f>+Général!E25</f>
        <v>11</v>
      </c>
      <c r="F25" s="146">
        <f t="shared" si="0"/>
        <v>20.909090909090907</v>
      </c>
      <c r="G25" s="147">
        <f t="shared" si="2"/>
        <v>5</v>
      </c>
      <c r="L25" s="150">
        <f>IF(('[1]17'!$C$11)=" ", 0,( '[1]17'!$C$11))</f>
        <v>23</v>
      </c>
    </row>
    <row r="26" spans="1:12" x14ac:dyDescent="0.5">
      <c r="A26" s="152" t="str">
        <f>+Général!A26</f>
        <v>FSG MEYRIN III</v>
      </c>
      <c r="B26" s="153">
        <f>+Général!B26</f>
        <v>22</v>
      </c>
      <c r="C26" s="154" t="str">
        <f>+Général!C26</f>
        <v>B</v>
      </c>
      <c r="D26" s="154" t="str">
        <f>+Général!D26</f>
        <v>F</v>
      </c>
      <c r="E26" s="155">
        <f>+Général!E26</f>
        <v>8</v>
      </c>
      <c r="F26" s="146">
        <f t="shared" si="0"/>
        <v>35</v>
      </c>
      <c r="G26" s="147">
        <f t="shared" si="2"/>
        <v>2</v>
      </c>
      <c r="L26" s="150">
        <f>IF(('[1]22'!$C$11)=" ", 0,( '[1]22'!$C$11))</f>
        <v>28</v>
      </c>
    </row>
    <row r="27" spans="1:12" x14ac:dyDescent="0.5">
      <c r="A27" s="156"/>
      <c r="B27" s="153"/>
      <c r="C27" s="157"/>
      <c r="D27" s="157"/>
      <c r="E27" s="155"/>
      <c r="F27" s="45"/>
      <c r="G27" s="44"/>
      <c r="L27" s="158"/>
    </row>
    <row r="28" spans="1:12" x14ac:dyDescent="0.5">
      <c r="A28" s="152" t="str">
        <f>+Général!A28</f>
        <v>FSG BERNEX-CONFIGNON III</v>
      </c>
      <c r="B28" s="153">
        <f>+Général!B28</f>
        <v>18</v>
      </c>
      <c r="C28" s="154" t="str">
        <f>+Général!C28</f>
        <v>B</v>
      </c>
      <c r="D28" s="154" t="str">
        <f>+Général!D28</f>
        <v>M</v>
      </c>
      <c r="E28" s="155">
        <f>+Général!E28</f>
        <v>6</v>
      </c>
      <c r="F28" s="146">
        <f t="shared" si="0"/>
        <v>35</v>
      </c>
      <c r="G28" s="147">
        <f t="shared" ref="G28:G33" si="3">IF(F28=0,"0",IF(F28="x",COUNTA($F$28:$F$33),RANK(F28,$F$28:$F$33,IF(AND($H$1&lt;&gt;"",$H$2=""),1,IF(AND($H$1="",$H$2&lt;&gt;""),0,"x")))))</f>
        <v>2</v>
      </c>
      <c r="L28" s="150">
        <f>IF(('[1]18'!$C$11)=" ", 0,( '[1]18'!$C$11))</f>
        <v>21</v>
      </c>
    </row>
    <row r="29" spans="1:12" x14ac:dyDescent="0.5">
      <c r="A29" s="152" t="str">
        <f>+Général!A29</f>
        <v>FSG C.H.CHATELAINE II</v>
      </c>
      <c r="B29" s="153">
        <f>+Général!B29</f>
        <v>19</v>
      </c>
      <c r="C29" s="154" t="str">
        <f>+Général!C29</f>
        <v>B</v>
      </c>
      <c r="D29" s="154" t="str">
        <f>+Général!D29</f>
        <v>M</v>
      </c>
      <c r="E29" s="155">
        <f>+Général!E29</f>
        <v>6</v>
      </c>
      <c r="F29" s="146">
        <f t="shared" si="0"/>
        <v>36.666666666666664</v>
      </c>
      <c r="G29" s="147">
        <f t="shared" si="3"/>
        <v>1</v>
      </c>
      <c r="L29" s="150">
        <f>IF(('[1]19'!$C$11)=" ", 0,( '[1]19'!$C$11))</f>
        <v>22</v>
      </c>
    </row>
    <row r="30" spans="1:12" x14ac:dyDescent="0.5">
      <c r="A30" s="152" t="str">
        <f>+Général!A31</f>
        <v>FSG GENEVE-VILLE</v>
      </c>
      <c r="B30" s="153">
        <f>+Général!B30</f>
        <v>20</v>
      </c>
      <c r="C30" s="154" t="str">
        <f>+Général!C31</f>
        <v>B</v>
      </c>
      <c r="D30" s="154" t="str">
        <f>+Général!D31</f>
        <v>M</v>
      </c>
      <c r="E30" s="155">
        <f>+Général!E30</f>
        <v>8</v>
      </c>
      <c r="F30" s="146">
        <f t="shared" si="0"/>
        <v>25</v>
      </c>
      <c r="G30" s="147">
        <f t="shared" si="3"/>
        <v>5</v>
      </c>
      <c r="L30" s="150">
        <f>IF(('[1]20'!$C$11)=" ", 0,( '[1]20'!$C$11))</f>
        <v>20</v>
      </c>
    </row>
    <row r="31" spans="1:12" x14ac:dyDescent="0.5">
      <c r="A31" s="152" t="str">
        <f>+Général!A32</f>
        <v>ACRO-GENEVE III</v>
      </c>
      <c r="B31" s="153">
        <f>+Général!B31</f>
        <v>21</v>
      </c>
      <c r="C31" s="154" t="str">
        <f>+Général!C32</f>
        <v>B</v>
      </c>
      <c r="D31" s="154" t="str">
        <f>+Général!D32</f>
        <v>M</v>
      </c>
      <c r="E31" s="155">
        <f>+Général!E31</f>
        <v>8</v>
      </c>
      <c r="F31" s="146">
        <f t="shared" si="0"/>
        <v>31.25</v>
      </c>
      <c r="G31" s="147">
        <f t="shared" si="3"/>
        <v>3</v>
      </c>
      <c r="L31" s="150">
        <f>IF(('[1]21'!$C$11)=" ", 0,( '[1]21'!$C$11))</f>
        <v>25</v>
      </c>
    </row>
    <row r="32" spans="1:12" x14ac:dyDescent="0.5">
      <c r="A32" s="152" t="str">
        <f>+Général!A33</f>
        <v>GROUP. SPORTIF CHANCY II</v>
      </c>
      <c r="B32" s="153">
        <f>+Général!B32</f>
        <v>23</v>
      </c>
      <c r="C32" s="154" t="str">
        <f>+Général!C33</f>
        <v>B</v>
      </c>
      <c r="D32" s="154" t="str">
        <f>+Général!D33</f>
        <v>M</v>
      </c>
      <c r="E32" s="155">
        <f>+Général!E32</f>
        <v>8</v>
      </c>
      <c r="F32" s="146">
        <f t="shared" ref="F32" si="4">L32/E32*10</f>
        <v>31.25</v>
      </c>
      <c r="G32" s="147">
        <f t="shared" si="3"/>
        <v>3</v>
      </c>
      <c r="L32" s="150">
        <f>IF(('[1]23'!$C$11)=" ", 0,( '[1]23'!$C$11))</f>
        <v>25</v>
      </c>
    </row>
    <row r="33" spans="1:12" x14ac:dyDescent="0.5">
      <c r="A33" s="152" t="str">
        <f>+Général!A33</f>
        <v>GROUP. SPORTIF CHANCY II</v>
      </c>
      <c r="B33" s="153">
        <f>+Général!B33</f>
        <v>24</v>
      </c>
      <c r="C33" s="154" t="str">
        <f>+Général!C33</f>
        <v>B</v>
      </c>
      <c r="D33" s="154" t="str">
        <f>+Général!D33</f>
        <v>M</v>
      </c>
      <c r="E33" s="155">
        <f>+Général!E33</f>
        <v>8</v>
      </c>
      <c r="F33" s="146">
        <f t="shared" si="0"/>
        <v>25</v>
      </c>
      <c r="G33" s="147">
        <f t="shared" si="3"/>
        <v>5</v>
      </c>
      <c r="L33" s="150">
        <f>IF(('[1]24'!$C$11)=" ", 0,( '[1]24'!$C$11))</f>
        <v>20</v>
      </c>
    </row>
    <row r="34" spans="1:12" x14ac:dyDescent="0.5">
      <c r="A34" s="156"/>
      <c r="B34" s="153"/>
      <c r="C34" s="157"/>
      <c r="D34" s="157"/>
      <c r="E34" s="155"/>
      <c r="F34" s="45"/>
      <c r="G34" s="44"/>
      <c r="L34" s="158"/>
    </row>
    <row r="35" spans="1:12" x14ac:dyDescent="0.5">
      <c r="A35" s="152" t="str">
        <f>+Général!A35</f>
        <v>FSG BERNEX-CONFIGNON I</v>
      </c>
      <c r="B35" s="153">
        <f>+Général!B35</f>
        <v>25</v>
      </c>
      <c r="C35" s="154" t="str">
        <f>+Général!C35</f>
        <v>E</v>
      </c>
      <c r="D35" s="154">
        <f>+Général!D35</f>
        <v>0</v>
      </c>
      <c r="E35" s="155">
        <f>+Général!E35</f>
        <v>9</v>
      </c>
      <c r="F35" s="146">
        <f t="shared" si="0"/>
        <v>25.555555555555554</v>
      </c>
      <c r="G35" s="147">
        <f>IF(F35=0,"0",IF(F35="x",COUNTA($F$35:$F$39),RANK(F35,$F$35:$F$39,IF(AND($H$1&lt;&gt;"",$H$2=""),1,IF(AND($H$1="",$H$2&lt;&gt;""),0,"x")))))</f>
        <v>3</v>
      </c>
      <c r="L35" s="150">
        <f>IF(('[1]25'!$C$11)=" ", 0,( '[1]25'!$C$11))</f>
        <v>23</v>
      </c>
    </row>
    <row r="36" spans="1:12" x14ac:dyDescent="0.5">
      <c r="A36" s="152" t="str">
        <f>+Général!A36</f>
        <v>FSG BERNEX-CONFIGNON II</v>
      </c>
      <c r="B36" s="153">
        <f>+Général!B36</f>
        <v>26</v>
      </c>
      <c r="C36" s="154" t="str">
        <f>+Général!C36</f>
        <v>E</v>
      </c>
      <c r="D36" s="154">
        <f>+Général!D36</f>
        <v>0</v>
      </c>
      <c r="E36" s="155">
        <f>+Général!E36</f>
        <v>9</v>
      </c>
      <c r="F36" s="146">
        <f t="shared" si="0"/>
        <v>26.666666666666664</v>
      </c>
      <c r="G36" s="147">
        <f>IF(F36=0,"0",IF(F36="x",COUNTA($F$35:$F$39),RANK(F36,$F$35:$F$39,IF(AND($H$1&lt;&gt;"",$H$2=""),1,IF(AND($H$1="",$H$2&lt;&gt;""),0,"x")))))</f>
        <v>2</v>
      </c>
      <c r="L36" s="150">
        <f>IF(('[1]26'!$C$11)=" ", 0,( '[1]26'!$C$11))</f>
        <v>24</v>
      </c>
    </row>
    <row r="37" spans="1:12" x14ac:dyDescent="0.5">
      <c r="A37" s="152" t="str">
        <f>+Général!A37</f>
        <v>FSG LANCY III</v>
      </c>
      <c r="B37" s="153">
        <f>+Général!B37</f>
        <v>27</v>
      </c>
      <c r="C37" s="154" t="str">
        <f>+Général!C37</f>
        <v>E</v>
      </c>
      <c r="D37" s="154">
        <f>+Général!D37</f>
        <v>0</v>
      </c>
      <c r="E37" s="155">
        <f>+Général!E37</f>
        <v>8</v>
      </c>
      <c r="F37" s="146">
        <f t="shared" si="0"/>
        <v>31.25</v>
      </c>
      <c r="G37" s="147">
        <f>IF(F37=0,"0",IF(F37="x",COUNTA($F$35:$F$39),RANK(F37,$F$35:$F$39,IF(AND($H$1&lt;&gt;"",$H$2=""),1,IF(AND($H$1="",$H$2&lt;&gt;""),0,"x")))))</f>
        <v>1</v>
      </c>
      <c r="L37" s="150">
        <f>IF(('[1]27'!$C$11)=" ", 0,( '[1]27'!$C$11))</f>
        <v>25</v>
      </c>
    </row>
    <row r="38" spans="1:12" x14ac:dyDescent="0.5">
      <c r="A38" s="152" t="str">
        <f>+Général!A38</f>
        <v>FSG GENEVE-VILLE DAMES</v>
      </c>
      <c r="B38" s="153">
        <f>+Général!B38</f>
        <v>28</v>
      </c>
      <c r="C38" s="154" t="str">
        <f>+Général!C38</f>
        <v>E</v>
      </c>
      <c r="D38" s="154">
        <f>+Général!D38</f>
        <v>0</v>
      </c>
      <c r="E38" s="155">
        <f>+Général!E38</f>
        <v>9</v>
      </c>
      <c r="F38" s="146">
        <f t="shared" si="0"/>
        <v>22.222222222222221</v>
      </c>
      <c r="G38" s="147">
        <f>IF(F38=0,"0",IF(F38="x",COUNTA($F$35:$F$39),RANK(F38,$F$35:$F$39,IF(AND($H$1&lt;&gt;"",$H$2=""),1,IF(AND($H$1="",$H$2&lt;&gt;""),0,"x")))))</f>
        <v>5</v>
      </c>
      <c r="L38" s="150">
        <f>IF(('[1]28'!$C$11)=" ", 0,( '[1]28'!$C$11))</f>
        <v>20</v>
      </c>
    </row>
    <row r="39" spans="1:12" x14ac:dyDescent="0.5">
      <c r="A39" s="152" t="str">
        <f>+Général!A39</f>
        <v>FSG GEISENDORF III</v>
      </c>
      <c r="B39" s="153">
        <f>+Général!B39</f>
        <v>29</v>
      </c>
      <c r="C39" s="154" t="str">
        <f>+Général!C39</f>
        <v>E</v>
      </c>
      <c r="D39" s="154">
        <f>+Général!D39</f>
        <v>0</v>
      </c>
      <c r="E39" s="155">
        <f>+Général!E39</f>
        <v>11</v>
      </c>
      <c r="F39" s="146">
        <f t="shared" si="0"/>
        <v>24.545454545454547</v>
      </c>
      <c r="G39" s="147">
        <f>IF(F39=0,"0",IF(F39="x",COUNTA($F$35:$F$39),RANK(F39,$F$35:$F$39,IF(AND($H$1&lt;&gt;"",$H$2=""),1,IF(AND($H$1="",$H$2&lt;&gt;""),0,"x")))))</f>
        <v>4</v>
      </c>
      <c r="L39" s="150">
        <f>IF(('[1]29'!$C$11)=" ", 0,( '[1]29'!$C$11))</f>
        <v>27</v>
      </c>
    </row>
    <row r="40" spans="1:12" x14ac:dyDescent="0.5">
      <c r="A40" s="156"/>
      <c r="B40" s="153"/>
      <c r="C40" s="157"/>
      <c r="D40" s="157"/>
      <c r="E40" s="155"/>
      <c r="F40" s="45"/>
      <c r="G40" s="44"/>
      <c r="L40" s="158"/>
    </row>
    <row r="41" spans="1:12" x14ac:dyDescent="0.5">
      <c r="A41" s="152" t="str">
        <f>+Général!A41</f>
        <v>ACRO-GENEVE IV</v>
      </c>
      <c r="B41" s="153">
        <f>+Général!B41</f>
        <v>30</v>
      </c>
      <c r="C41" s="154" t="str">
        <f>+Général!C41</f>
        <v>C</v>
      </c>
      <c r="D41" s="154" t="str">
        <f>+Général!D41</f>
        <v>F</v>
      </c>
      <c r="E41" s="155">
        <f>+Général!E41</f>
        <v>9</v>
      </c>
      <c r="F41" s="146">
        <f t="shared" ref="F41" si="5">L41/E41*10</f>
        <v>33.333333333333336</v>
      </c>
      <c r="G41" s="147">
        <f>IF(F41=0,"0",IF(F41="x",COUNTA($F$41:$F$42),RANK(F41,$F$41:$F$42,IF(AND($H$1&lt;&gt;"",$H$2=""),1,IF(AND($H$1="",$H$2&lt;&gt;""),0,"x")))))</f>
        <v>1</v>
      </c>
      <c r="L41" s="150">
        <f>IF(('[1]30'!$C$11)=" ", 0,( '[1]30'!$C$11))</f>
        <v>30</v>
      </c>
    </row>
    <row r="50" spans="11:11" x14ac:dyDescent="0.5">
      <c r="K50" s="19"/>
    </row>
  </sheetData>
  <customSheetViews>
    <customSheetView guid="{7D47536B-B73F-11DA-AD36-0011951C7BE5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  <customSheetView guid="{7AE4B263-35D5-4E25-B7B2-565E5123C2E7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  <ignoredErrors>
    <ignoredError sqref="F33:F39 F7:F8 F27:F30 F10:F20 F31 L40 L34 L27 L19 L11 L7:L10 L12:L18 L20:L26 L28:L33 L35:L39 L41 F21:F2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1216"/>
  <dimension ref="A1:M50"/>
  <sheetViews>
    <sheetView zoomScaleNormal="100" workbookViewId="0">
      <pane ySplit="6" topLeftCell="A7" activePane="bottomLeft" state="frozen"/>
      <selection activeCell="M10" sqref="M10"/>
      <selection pane="bottomLeft" activeCell="N10" sqref="N10"/>
    </sheetView>
  </sheetViews>
  <sheetFormatPr baseColWidth="10" defaultRowHeight="14.1" x14ac:dyDescent="0.5"/>
  <cols>
    <col min="1" max="1" width="38.33203125" style="37" customWidth="1"/>
    <col min="2" max="2" width="7.88671875" style="10" customWidth="1"/>
    <col min="3" max="4" width="7.88671875" style="1" customWidth="1"/>
    <col min="5" max="5" width="4.33203125" customWidth="1"/>
    <col min="6" max="7" width="15.33203125" customWidth="1"/>
    <col min="8" max="8" width="4.33203125" customWidth="1"/>
    <col min="9" max="10" width="0" hidden="1" customWidth="1"/>
  </cols>
  <sheetData>
    <row r="1" spans="1:13" x14ac:dyDescent="0.5">
      <c r="A1" s="37" t="str">
        <f>+Général!W3</f>
        <v>Poste 8</v>
      </c>
      <c r="F1" t="s">
        <v>9</v>
      </c>
      <c r="G1" s="2" t="s">
        <v>10</v>
      </c>
      <c r="H1" s="6"/>
      <c r="K1" s="1"/>
      <c r="L1" s="41" t="s">
        <v>87</v>
      </c>
    </row>
    <row r="2" spans="1:13" x14ac:dyDescent="0.5">
      <c r="G2" s="2" t="s">
        <v>11</v>
      </c>
      <c r="H2" s="6" t="s">
        <v>34</v>
      </c>
      <c r="J2" s="1"/>
      <c r="K2" s="1"/>
      <c r="L2" s="149" t="s">
        <v>83</v>
      </c>
    </row>
    <row r="3" spans="1:13" x14ac:dyDescent="0.5">
      <c r="A3" s="40" t="str">
        <f>'[1]Liste-Poste'!$B$8</f>
        <v>Le crabe à l’envers</v>
      </c>
      <c r="G3" s="2"/>
      <c r="J3" s="1"/>
      <c r="K3" s="1"/>
      <c r="L3" s="151" t="s">
        <v>81</v>
      </c>
    </row>
    <row r="4" spans="1:13" x14ac:dyDescent="0.5">
      <c r="L4" s="148" t="s">
        <v>80</v>
      </c>
    </row>
    <row r="5" spans="1:13" ht="50.1" x14ac:dyDescent="0.4">
      <c r="A5" s="38" t="s">
        <v>13</v>
      </c>
      <c r="B5" s="11" t="s">
        <v>47</v>
      </c>
      <c r="C5" s="3" t="s">
        <v>15</v>
      </c>
      <c r="D5" s="3" t="s">
        <v>14</v>
      </c>
      <c r="F5" s="4" t="s">
        <v>16</v>
      </c>
      <c r="G5" s="4" t="s">
        <v>17</v>
      </c>
      <c r="L5" s="41" t="s">
        <v>60</v>
      </c>
    </row>
    <row r="6" spans="1:13" x14ac:dyDescent="0.5">
      <c r="J6" s="1"/>
      <c r="K6" s="1"/>
      <c r="L6" s="1"/>
    </row>
    <row r="7" spans="1:13" x14ac:dyDescent="0.5">
      <c r="A7" s="152" t="str">
        <f>+Général!A7</f>
        <v>FSG LANCY I</v>
      </c>
      <c r="B7" s="153">
        <f>+Général!B7</f>
        <v>1</v>
      </c>
      <c r="C7" s="154" t="str">
        <f>+Général!C7</f>
        <v>A</v>
      </c>
      <c r="D7" s="154" t="str">
        <f>+Général!D7</f>
        <v>F</v>
      </c>
      <c r="E7" s="155">
        <f>+Général!E7</f>
        <v>8</v>
      </c>
      <c r="F7" s="146">
        <f>L7/E7*10</f>
        <v>15</v>
      </c>
      <c r="G7" s="147">
        <f>IF(F7=0,"0",IF(F7="x",COUNTA($F$7:$F$10),RANK(F7,$F$7:$F$10,IF(AND($H$1&lt;&gt;"",$H$2=""),1,IF(AND($H$1="",$H$2&lt;&gt;""),0,"x")))))</f>
        <v>2</v>
      </c>
      <c r="L7" s="150">
        <f>IF(('[1]1'!$C$12)=" ", 0,( '[1]1'!$C$12))</f>
        <v>12</v>
      </c>
      <c r="M7" s="41" t="s">
        <v>97</v>
      </c>
    </row>
    <row r="8" spans="1:13" x14ac:dyDescent="0.5">
      <c r="A8" s="152" t="str">
        <f>+Général!A8</f>
        <v>FSG LANCY II</v>
      </c>
      <c r="B8" s="153">
        <f>+Général!B8</f>
        <v>2</v>
      </c>
      <c r="C8" s="154" t="str">
        <f>+Général!C8</f>
        <v>A</v>
      </c>
      <c r="D8" s="154" t="str">
        <f>+Général!D8</f>
        <v>F</v>
      </c>
      <c r="E8" s="155">
        <f>+Général!E8</f>
        <v>9</v>
      </c>
      <c r="F8" s="146">
        <f>L8/E8*10</f>
        <v>13.333333333333332</v>
      </c>
      <c r="G8" s="147">
        <f>IF(F8=0,"0",IF(F8="x",COUNTA($F$7:$F$10),RANK(F8,$F$7:$F$10,IF(AND($H$1&lt;&gt;"",$H$2=""),1,IF(AND($H$1="",$H$2&lt;&gt;""),0,"x")))))</f>
        <v>4</v>
      </c>
      <c r="L8" s="150">
        <f>IF(('[1]2'!$C$12)=" ", 0,( '[1]2'!$C$12))</f>
        <v>12</v>
      </c>
    </row>
    <row r="9" spans="1:13" x14ac:dyDescent="0.5">
      <c r="A9" s="152" t="str">
        <f>+Général!A9</f>
        <v>FSG MEYRIN I</v>
      </c>
      <c r="B9" s="153">
        <f>+Général!B9</f>
        <v>3</v>
      </c>
      <c r="C9" s="154" t="str">
        <f>+Général!C9</f>
        <v>A</v>
      </c>
      <c r="D9" s="154" t="str">
        <f>+Général!D9</f>
        <v>F</v>
      </c>
      <c r="E9" s="155">
        <f>+Général!E9</f>
        <v>4</v>
      </c>
      <c r="F9" s="146">
        <f>L9/E9*10</f>
        <v>40</v>
      </c>
      <c r="G9" s="147">
        <f>IF(F9=0,"0",IF(F9="x",COUNTA($F$7:$F$10),RANK(F9,$F$7:$F$10,IF(AND($H$1&lt;&gt;"",$H$2=""),1,IF(AND($H$1="",$H$2&lt;&gt;""),0,"x")))))</f>
        <v>1</v>
      </c>
      <c r="L9" s="150">
        <f>IF(('[1]3'!$C$12)=" ", 0,( '[1]3'!$C$12))</f>
        <v>16</v>
      </c>
    </row>
    <row r="10" spans="1:13" x14ac:dyDescent="0.5">
      <c r="A10" s="152" t="str">
        <f>+Général!A10</f>
        <v>FSG PLOG II</v>
      </c>
      <c r="B10" s="153">
        <f>+Général!B10</f>
        <v>4</v>
      </c>
      <c r="C10" s="154" t="str">
        <f>+Général!C10</f>
        <v>A</v>
      </c>
      <c r="D10" s="154" t="str">
        <f>+Général!D10</f>
        <v>F</v>
      </c>
      <c r="E10" s="155">
        <f>+Général!E10</f>
        <v>8</v>
      </c>
      <c r="F10" s="146">
        <f t="shared" ref="F10:F39" si="0">L10/E10*10</f>
        <v>15</v>
      </c>
      <c r="G10" s="147">
        <f>IF(F10=0,"0",IF(F10="x",COUNTA($F$7:$F$10),RANK(F10,$F$7:$F$10,IF(AND($H$1&lt;&gt;"",$H$2=""),1,IF(AND($H$1="",$H$2&lt;&gt;""),0,"x")))))</f>
        <v>2</v>
      </c>
      <c r="L10" s="150">
        <f>IF(('[1]4'!$C$12)=" ", 0,( '[1]4'!$C$12))</f>
        <v>12</v>
      </c>
    </row>
    <row r="11" spans="1:13" x14ac:dyDescent="0.5">
      <c r="A11" s="156"/>
      <c r="B11" s="153"/>
      <c r="C11" s="157"/>
      <c r="D11" s="157"/>
      <c r="E11" s="155"/>
      <c r="F11" s="45"/>
      <c r="G11" s="44"/>
      <c r="L11" s="158"/>
    </row>
    <row r="12" spans="1:13" x14ac:dyDescent="0.5">
      <c r="A12" s="152" t="str">
        <f>+Général!A12</f>
        <v>FSG C.H.CHATELAINE I</v>
      </c>
      <c r="B12" s="153">
        <f>+Général!B12</f>
        <v>5</v>
      </c>
      <c r="C12" s="154" t="str">
        <f>+Général!C12</f>
        <v>A</v>
      </c>
      <c r="D12" s="154" t="str">
        <f>+Général!D12</f>
        <v>M</v>
      </c>
      <c r="E12" s="155">
        <f>+Général!E12</f>
        <v>10</v>
      </c>
      <c r="F12" s="146">
        <f t="shared" si="0"/>
        <v>12</v>
      </c>
      <c r="G12" s="147">
        <f t="shared" ref="G12:G18" si="1">IF(F12=0,"0",IF(F12="x",COUNTA($F$12:$F$18),RANK(F12,$F$12:$F$18,IF(AND($H$1&lt;&gt;"",$H$2=""),1,IF(AND($H$1="",$H$2&lt;&gt;""),0,"x")))))</f>
        <v>7</v>
      </c>
      <c r="L12" s="150">
        <f>IF(('[1]5'!$C$12)=" ", 0,( '[1]5'!$C$12))</f>
        <v>12</v>
      </c>
    </row>
    <row r="13" spans="1:13" x14ac:dyDescent="0.5">
      <c r="A13" s="152" t="str">
        <f>+Général!A13</f>
        <v>FSG C. A. VERNIER ATH. I</v>
      </c>
      <c r="B13" s="153">
        <f>+Général!B13</f>
        <v>6</v>
      </c>
      <c r="C13" s="154" t="str">
        <f>+Général!C13</f>
        <v>A</v>
      </c>
      <c r="D13" s="154" t="str">
        <f>+Général!D13</f>
        <v>M</v>
      </c>
      <c r="E13" s="155">
        <f>+Général!E13</f>
        <v>8</v>
      </c>
      <c r="F13" s="146">
        <f t="shared" si="0"/>
        <v>15</v>
      </c>
      <c r="G13" s="147">
        <f t="shared" si="1"/>
        <v>5</v>
      </c>
      <c r="L13" s="150">
        <f>IF(('[1]6'!$C$12)=" ", 0,( '[1]6'!$C$12))</f>
        <v>12</v>
      </c>
    </row>
    <row r="14" spans="1:13" x14ac:dyDescent="0.5">
      <c r="A14" s="152" t="str">
        <f>+Général!A14</f>
        <v xml:space="preserve">FSG PETIT-SACONNEX </v>
      </c>
      <c r="B14" s="153">
        <f>+Général!B14</f>
        <v>7</v>
      </c>
      <c r="C14" s="154" t="str">
        <f>+Général!C14</f>
        <v>A</v>
      </c>
      <c r="D14" s="154" t="str">
        <f>+Général!D14</f>
        <v>M</v>
      </c>
      <c r="E14" s="155">
        <f>+Général!E14</f>
        <v>8</v>
      </c>
      <c r="F14" s="146">
        <f t="shared" si="0"/>
        <v>18.75</v>
      </c>
      <c r="G14" s="147">
        <f t="shared" si="1"/>
        <v>2</v>
      </c>
      <c r="L14" s="150">
        <f>IF(('[1]7'!$C$12)=" ", 0,( '[1]7'!$C$12))</f>
        <v>15</v>
      </c>
    </row>
    <row r="15" spans="1:13" x14ac:dyDescent="0.5">
      <c r="A15" s="152" t="str">
        <f>+Général!A15</f>
        <v>FSG PLOG I</v>
      </c>
      <c r="B15" s="153">
        <f>+Général!B15</f>
        <v>8</v>
      </c>
      <c r="C15" s="154" t="str">
        <f>+Général!C15</f>
        <v>A</v>
      </c>
      <c r="D15" s="154" t="str">
        <f>+Général!D15</f>
        <v>M</v>
      </c>
      <c r="E15" s="155">
        <f>+Général!E15</f>
        <v>9</v>
      </c>
      <c r="F15" s="146">
        <f t="shared" si="0"/>
        <v>13.333333333333332</v>
      </c>
      <c r="G15" s="147">
        <f t="shared" si="1"/>
        <v>6</v>
      </c>
      <c r="L15" s="150">
        <f>IF(('[1]8'!$C$12)=" ", 0,( '[1]8'!$C$12))</f>
        <v>12</v>
      </c>
    </row>
    <row r="16" spans="1:13" x14ac:dyDescent="0.5">
      <c r="A16" s="152" t="str">
        <f>+Général!A16</f>
        <v>FSG C. A. VERNIER GYM. I</v>
      </c>
      <c r="B16" s="153">
        <f>+Général!B16</f>
        <v>9</v>
      </c>
      <c r="C16" s="154" t="str">
        <f>+Général!C16</f>
        <v>A</v>
      </c>
      <c r="D16" s="154" t="str">
        <f>+Général!D16</f>
        <v>M</v>
      </c>
      <c r="E16" s="155">
        <f>+Général!E16</f>
        <v>7</v>
      </c>
      <c r="F16" s="146">
        <f t="shared" si="0"/>
        <v>15.714285714285714</v>
      </c>
      <c r="G16" s="147">
        <f t="shared" si="1"/>
        <v>4</v>
      </c>
      <c r="L16" s="150">
        <f>IF(('[1]9'!$C$12)=" ", 0,( '[1]9'!$C$12))</f>
        <v>11</v>
      </c>
    </row>
    <row r="17" spans="1:12" x14ac:dyDescent="0.5">
      <c r="A17" s="152" t="str">
        <f>+Général!A17</f>
        <v>ACRO-GENEVE I</v>
      </c>
      <c r="B17" s="153">
        <f>+Général!B17</f>
        <v>10</v>
      </c>
      <c r="C17" s="154" t="str">
        <f>+Général!C17</f>
        <v>A</v>
      </c>
      <c r="D17" s="154" t="str">
        <f>+Général!D17</f>
        <v>M</v>
      </c>
      <c r="E17" s="155">
        <f>+Général!E17</f>
        <v>7</v>
      </c>
      <c r="F17" s="146">
        <f t="shared" si="0"/>
        <v>21.428571428571427</v>
      </c>
      <c r="G17" s="147">
        <f t="shared" si="1"/>
        <v>1</v>
      </c>
      <c r="L17" s="150">
        <f>IF(('[1]10'!$C$12)=" ", 0,( '[1]10'!$C$12))</f>
        <v>15</v>
      </c>
    </row>
    <row r="18" spans="1:12" x14ac:dyDescent="0.5">
      <c r="A18" s="152" t="str">
        <f>+Général!A18</f>
        <v xml:space="preserve">GROUP. SPORTIF CHANCY I </v>
      </c>
      <c r="B18" s="153">
        <f>+Général!B18</f>
        <v>11</v>
      </c>
      <c r="C18" s="154" t="str">
        <f>+Général!C18</f>
        <v>A</v>
      </c>
      <c r="D18" s="154" t="str">
        <f>+Général!D18</f>
        <v>M</v>
      </c>
      <c r="E18" s="155">
        <f>+Général!E18</f>
        <v>8</v>
      </c>
      <c r="F18" s="146">
        <f t="shared" si="0"/>
        <v>16.25</v>
      </c>
      <c r="G18" s="147">
        <f t="shared" si="1"/>
        <v>3</v>
      </c>
      <c r="L18" s="150">
        <f>IF(('[1]11'!$C$12)=" ", 0,( '[1]11'!$C$12))</f>
        <v>13</v>
      </c>
    </row>
    <row r="19" spans="1:12" x14ac:dyDescent="0.5">
      <c r="A19" s="156"/>
      <c r="B19" s="153"/>
      <c r="C19" s="157"/>
      <c r="D19" s="157"/>
      <c r="E19" s="155"/>
      <c r="F19" s="41"/>
      <c r="G19" s="41"/>
      <c r="L19" s="149"/>
    </row>
    <row r="20" spans="1:12" x14ac:dyDescent="0.5">
      <c r="A20" s="152" t="str">
        <f>+Général!A20</f>
        <v>FSG MEYRIN II</v>
      </c>
      <c r="B20" s="153">
        <f>+Général!B20</f>
        <v>12</v>
      </c>
      <c r="C20" s="154" t="str">
        <f>+Général!C20</f>
        <v>B</v>
      </c>
      <c r="D20" s="154" t="str">
        <f>+Général!D20</f>
        <v>F</v>
      </c>
      <c r="E20" s="155">
        <f>+Général!E20</f>
        <v>8</v>
      </c>
      <c r="F20" s="146">
        <f t="shared" si="0"/>
        <v>20</v>
      </c>
      <c r="G20" s="147">
        <f>IF(F20=0,"0",IF(F20="x",COUNTA($F$20:$F$26),RANK(F20,$F$20:$F$26,IF(AND($H$1&lt;&gt;"",$H$2=""),1,IF(AND($H$1="",$H$2&lt;&gt;""),0,"x")))))</f>
        <v>2</v>
      </c>
      <c r="L20" s="150">
        <f>IF(('[1]12'!$C$12)=" ", 0,( '[1]12'!$C$12))</f>
        <v>16</v>
      </c>
    </row>
    <row r="21" spans="1:12" x14ac:dyDescent="0.5">
      <c r="A21" s="152" t="str">
        <f>+Général!A21</f>
        <v>FSG C. A. VERNIER GYM. II</v>
      </c>
      <c r="B21" s="153">
        <f>+Général!B21</f>
        <v>13</v>
      </c>
      <c r="C21" s="154" t="str">
        <f>+Général!C21</f>
        <v>B</v>
      </c>
      <c r="D21" s="154" t="str">
        <f>+Général!D21</f>
        <v>F</v>
      </c>
      <c r="E21" s="155">
        <f>+Général!E21</f>
        <v>8</v>
      </c>
      <c r="F21" s="146">
        <f t="shared" si="0"/>
        <v>20</v>
      </c>
      <c r="G21" s="147">
        <f t="shared" ref="G21:G26" si="2">IF(F21=0,"0",IF(F21="x",COUNTA($F$20:$F$26),RANK(F21,$F$20:$F$26,IF(AND($H$1&lt;&gt;"",$H$2=""),1,IF(AND($H$1="",$H$2&lt;&gt;""),0,"x")))))</f>
        <v>2</v>
      </c>
      <c r="L21" s="150">
        <f>IF(('[1]13'!$C$12)=" ", 0,( '[1]13'!$C$12))</f>
        <v>16</v>
      </c>
    </row>
    <row r="22" spans="1:12" x14ac:dyDescent="0.5">
      <c r="A22" s="152" t="str">
        <f>+Général!A22</f>
        <v xml:space="preserve">FSG AIRE-LE-LIGNON </v>
      </c>
      <c r="B22" s="153">
        <f>+Général!B22</f>
        <v>14</v>
      </c>
      <c r="C22" s="154" t="str">
        <f>+Général!C22</f>
        <v>B</v>
      </c>
      <c r="D22" s="154" t="str">
        <f>+Général!D22</f>
        <v>F</v>
      </c>
      <c r="E22" s="155">
        <f>+Général!E22</f>
        <v>8</v>
      </c>
      <c r="F22" s="146">
        <f t="shared" si="0"/>
        <v>13.75</v>
      </c>
      <c r="G22" s="147">
        <f t="shared" si="2"/>
        <v>6</v>
      </c>
      <c r="L22" s="150">
        <f>IF(('[1]14'!$C$12)=" ", 0,( '[1]14'!$C$12))</f>
        <v>11</v>
      </c>
    </row>
    <row r="23" spans="1:12" x14ac:dyDescent="0.5">
      <c r="A23" s="152" t="str">
        <f>+Général!A23</f>
        <v>ACRO-GENEVE II</v>
      </c>
      <c r="B23" s="153">
        <f>+Général!B23</f>
        <v>15</v>
      </c>
      <c r="C23" s="154" t="str">
        <f>+Général!C23</f>
        <v>B</v>
      </c>
      <c r="D23" s="154" t="str">
        <f>+Général!D23</f>
        <v>F</v>
      </c>
      <c r="E23" s="155">
        <f>+Général!E23</f>
        <v>7</v>
      </c>
      <c r="F23" s="146">
        <f t="shared" si="0"/>
        <v>30</v>
      </c>
      <c r="G23" s="147">
        <f t="shared" si="2"/>
        <v>1</v>
      </c>
      <c r="L23" s="150">
        <f>IF(('[1]15'!$C$12)=" ", 0,( '[1]15'!$C$12))</f>
        <v>21</v>
      </c>
    </row>
    <row r="24" spans="1:12" x14ac:dyDescent="0.5">
      <c r="A24" s="152" t="str">
        <f>+Général!A24</f>
        <v>FSG GEISENDORF I</v>
      </c>
      <c r="B24" s="153">
        <f>+Général!B24</f>
        <v>16</v>
      </c>
      <c r="C24" s="154" t="str">
        <f>+Général!C24</f>
        <v>B</v>
      </c>
      <c r="D24" s="154" t="str">
        <f>+Général!D24</f>
        <v>F</v>
      </c>
      <c r="E24" s="155">
        <f>+Général!E24</f>
        <v>12</v>
      </c>
      <c r="F24" s="146">
        <f t="shared" si="0"/>
        <v>11.666666666666668</v>
      </c>
      <c r="G24" s="147">
        <f t="shared" si="2"/>
        <v>7</v>
      </c>
      <c r="L24" s="150">
        <f>IF(('[1]16'!$C$12)=" ", 0,( '[1]16'!$C$12))</f>
        <v>14</v>
      </c>
    </row>
    <row r="25" spans="1:12" x14ac:dyDescent="0.5">
      <c r="A25" s="152" t="str">
        <f>+Général!A25</f>
        <v>FSG GEISENDORF II</v>
      </c>
      <c r="B25" s="153">
        <f>+Général!B25</f>
        <v>17</v>
      </c>
      <c r="C25" s="154" t="str">
        <f>+Général!C25</f>
        <v>B</v>
      </c>
      <c r="D25" s="154" t="str">
        <f>+Général!D25</f>
        <v>F</v>
      </c>
      <c r="E25" s="155">
        <f>+Général!E25</f>
        <v>11</v>
      </c>
      <c r="F25" s="146">
        <f t="shared" si="0"/>
        <v>18.18181818181818</v>
      </c>
      <c r="G25" s="147">
        <f t="shared" si="2"/>
        <v>5</v>
      </c>
      <c r="L25" s="150">
        <f>IF(('[1]17'!$C$12)=" ", 0,( '[1]17'!$C$12))</f>
        <v>20</v>
      </c>
    </row>
    <row r="26" spans="1:12" x14ac:dyDescent="0.5">
      <c r="A26" s="152" t="str">
        <f>+Général!A26</f>
        <v>FSG MEYRIN III</v>
      </c>
      <c r="B26" s="153">
        <f>+Général!B26</f>
        <v>22</v>
      </c>
      <c r="C26" s="154" t="str">
        <f>+Général!C26</f>
        <v>B</v>
      </c>
      <c r="D26" s="154" t="str">
        <f>+Général!D26</f>
        <v>F</v>
      </c>
      <c r="E26" s="155">
        <f>+Général!E26</f>
        <v>8</v>
      </c>
      <c r="F26" s="146">
        <f t="shared" si="0"/>
        <v>20</v>
      </c>
      <c r="G26" s="147">
        <f t="shared" si="2"/>
        <v>2</v>
      </c>
      <c r="L26" s="150">
        <f>IF(('[1]22'!$C$12)=" ", 0,( '[1]22'!$C$12))</f>
        <v>16</v>
      </c>
    </row>
    <row r="27" spans="1:12" x14ac:dyDescent="0.5">
      <c r="A27" s="156"/>
      <c r="B27" s="153"/>
      <c r="C27" s="157"/>
      <c r="D27" s="157"/>
      <c r="E27" s="155"/>
      <c r="F27" s="45"/>
      <c r="G27" s="44"/>
      <c r="L27" s="158"/>
    </row>
    <row r="28" spans="1:12" x14ac:dyDescent="0.5">
      <c r="A28" s="152" t="str">
        <f>+Général!A28</f>
        <v>FSG BERNEX-CONFIGNON III</v>
      </c>
      <c r="B28" s="153">
        <f>+Général!B28</f>
        <v>18</v>
      </c>
      <c r="C28" s="154" t="str">
        <f>+Général!C28</f>
        <v>B</v>
      </c>
      <c r="D28" s="154" t="str">
        <f>+Général!D28</f>
        <v>M</v>
      </c>
      <c r="E28" s="155">
        <f>+Général!E28</f>
        <v>6</v>
      </c>
      <c r="F28" s="146">
        <f t="shared" si="0"/>
        <v>23.333333333333336</v>
      </c>
      <c r="G28" s="147">
        <f t="shared" ref="G28:G33" si="3">IF(F28=0,"0",IF(F28="x",COUNTA($F$28:$F$33),RANK(F28,$F$28:$F$33,IF(AND($H$1&lt;&gt;"",$H$2=""),1,IF(AND($H$1="",$H$2&lt;&gt;""),0,"x")))))</f>
        <v>2</v>
      </c>
      <c r="L28" s="150">
        <f>IF(('[1]18'!$C$12)=" ", 0,( '[1]18'!$C$12))</f>
        <v>14</v>
      </c>
    </row>
    <row r="29" spans="1:12" x14ac:dyDescent="0.5">
      <c r="A29" s="152" t="str">
        <f>+Général!A29</f>
        <v>FSG C.H.CHATELAINE II</v>
      </c>
      <c r="B29" s="153">
        <f>+Général!B29</f>
        <v>19</v>
      </c>
      <c r="C29" s="154" t="str">
        <f>+Général!C29</f>
        <v>B</v>
      </c>
      <c r="D29" s="154" t="str">
        <f>+Général!D29</f>
        <v>M</v>
      </c>
      <c r="E29" s="155">
        <f>+Général!E29</f>
        <v>6</v>
      </c>
      <c r="F29" s="146">
        <f t="shared" si="0"/>
        <v>20</v>
      </c>
      <c r="G29" s="147">
        <f t="shared" si="3"/>
        <v>3</v>
      </c>
      <c r="L29" s="150">
        <f>IF(('[1]19'!$C$12)=" ", 0,( '[1]19'!$C$12))</f>
        <v>12</v>
      </c>
    </row>
    <row r="30" spans="1:12" x14ac:dyDescent="0.5">
      <c r="A30" s="152" t="str">
        <f>+Général!A31</f>
        <v>FSG GENEVE-VILLE</v>
      </c>
      <c r="B30" s="153">
        <f>+Général!B30</f>
        <v>20</v>
      </c>
      <c r="C30" s="154" t="str">
        <f>+Général!C31</f>
        <v>B</v>
      </c>
      <c r="D30" s="154" t="str">
        <f>+Général!D31</f>
        <v>M</v>
      </c>
      <c r="E30" s="155">
        <f>+Général!E30</f>
        <v>8</v>
      </c>
      <c r="F30" s="146">
        <f t="shared" si="0"/>
        <v>13.75</v>
      </c>
      <c r="G30" s="147">
        <f t="shared" si="3"/>
        <v>6</v>
      </c>
      <c r="L30" s="150">
        <f>IF(('[1]20'!$C$12)=" ", 0,( '[1]20'!$C$12))</f>
        <v>11</v>
      </c>
    </row>
    <row r="31" spans="1:12" x14ac:dyDescent="0.5">
      <c r="A31" s="152" t="str">
        <f>+Général!A32</f>
        <v>ACRO-GENEVE III</v>
      </c>
      <c r="B31" s="153">
        <f>+Général!B31</f>
        <v>21</v>
      </c>
      <c r="C31" s="154" t="str">
        <f>+Général!C32</f>
        <v>B</v>
      </c>
      <c r="D31" s="154" t="str">
        <f>+Général!D32</f>
        <v>M</v>
      </c>
      <c r="E31" s="155">
        <f>+Général!E31</f>
        <v>8</v>
      </c>
      <c r="F31" s="146">
        <f t="shared" si="0"/>
        <v>20</v>
      </c>
      <c r="G31" s="147">
        <f t="shared" si="3"/>
        <v>3</v>
      </c>
      <c r="L31" s="150">
        <f>IF(('[1]21'!$C$12)=" ", 0,( '[1]21'!$C$12))</f>
        <v>16</v>
      </c>
    </row>
    <row r="32" spans="1:12" x14ac:dyDescent="0.5">
      <c r="A32" s="152" t="str">
        <f>+Général!A33</f>
        <v>GROUP. SPORTIF CHANCY II</v>
      </c>
      <c r="B32" s="153">
        <f>+Général!B32</f>
        <v>23</v>
      </c>
      <c r="C32" s="154" t="str">
        <f>+Général!C33</f>
        <v>B</v>
      </c>
      <c r="D32" s="154" t="str">
        <f>+Général!D33</f>
        <v>M</v>
      </c>
      <c r="E32" s="155">
        <f>+Général!E32</f>
        <v>8</v>
      </c>
      <c r="F32" s="146">
        <f t="shared" si="0"/>
        <v>25</v>
      </c>
      <c r="G32" s="147">
        <f t="shared" si="3"/>
        <v>1</v>
      </c>
      <c r="L32" s="150">
        <f>IF(('[1]23'!$C$12)=" ", 0,( '[1]23'!$C$12))</f>
        <v>20</v>
      </c>
    </row>
    <row r="33" spans="1:12" x14ac:dyDescent="0.5">
      <c r="A33" s="152" t="str">
        <f>+Général!A33</f>
        <v>GROUP. SPORTIF CHANCY II</v>
      </c>
      <c r="B33" s="153">
        <f>+Général!B33</f>
        <v>24</v>
      </c>
      <c r="C33" s="154" t="str">
        <f>+Général!C33</f>
        <v>B</v>
      </c>
      <c r="D33" s="154" t="str">
        <f>+Général!D33</f>
        <v>M</v>
      </c>
      <c r="E33" s="155">
        <f>+Général!E33</f>
        <v>8</v>
      </c>
      <c r="F33" s="146">
        <f t="shared" si="0"/>
        <v>18.75</v>
      </c>
      <c r="G33" s="147">
        <f t="shared" si="3"/>
        <v>5</v>
      </c>
      <c r="L33" s="150">
        <f>IF(('[1]24'!$C$12)=" ", 0,( '[1]24'!$C$12))</f>
        <v>15</v>
      </c>
    </row>
    <row r="34" spans="1:12" x14ac:dyDescent="0.5">
      <c r="A34" s="156"/>
      <c r="B34" s="153"/>
      <c r="C34" s="157"/>
      <c r="D34" s="157"/>
      <c r="E34" s="155"/>
      <c r="F34" s="45"/>
      <c r="G34" s="44"/>
      <c r="L34" s="158"/>
    </row>
    <row r="35" spans="1:12" x14ac:dyDescent="0.5">
      <c r="A35" s="152" t="str">
        <f>+Général!A35</f>
        <v>FSG BERNEX-CONFIGNON I</v>
      </c>
      <c r="B35" s="153">
        <f>+Général!B35</f>
        <v>25</v>
      </c>
      <c r="C35" s="154" t="str">
        <f>+Général!C35</f>
        <v>E</v>
      </c>
      <c r="D35" s="154">
        <f>+Général!D35</f>
        <v>0</v>
      </c>
      <c r="E35" s="155">
        <f>+Général!E35</f>
        <v>9</v>
      </c>
      <c r="F35" s="146">
        <f t="shared" si="0"/>
        <v>20</v>
      </c>
      <c r="G35" s="147">
        <f>IF(F35=0,"0",IF(F35="x",COUNTA($F$35:$F$39),RANK(F35,$F$35:$F$39,IF(AND($H$1&lt;&gt;"",$H$2=""),1,IF(AND($H$1="",$H$2&lt;&gt;""),0,"x")))))</f>
        <v>1</v>
      </c>
      <c r="L35" s="150">
        <f>IF(('[1]25'!$C$12)=" ", 0,( '[1]25'!$C$12))</f>
        <v>18</v>
      </c>
    </row>
    <row r="36" spans="1:12" x14ac:dyDescent="0.5">
      <c r="A36" s="152" t="str">
        <f>+Général!A36</f>
        <v>FSG BERNEX-CONFIGNON II</v>
      </c>
      <c r="B36" s="153">
        <f>+Général!B36</f>
        <v>26</v>
      </c>
      <c r="C36" s="154" t="str">
        <f>+Général!C36</f>
        <v>E</v>
      </c>
      <c r="D36" s="154">
        <f>+Général!D36</f>
        <v>0</v>
      </c>
      <c r="E36" s="155">
        <f>+Général!E36</f>
        <v>9</v>
      </c>
      <c r="F36" s="146">
        <f t="shared" si="0"/>
        <v>17.777777777777779</v>
      </c>
      <c r="G36" s="147">
        <f>IF(F36=0,"0",IF(F36="x",COUNTA($F$35:$F$39),RANK(F36,$F$35:$F$39,IF(AND($H$1&lt;&gt;"",$H$2=""),1,IF(AND($H$1="",$H$2&lt;&gt;""),0,"x")))))</f>
        <v>2</v>
      </c>
      <c r="L36" s="150">
        <f>IF(('[1]26'!$C$12)=" ", 0,( '[1]26'!$C$12))</f>
        <v>16</v>
      </c>
    </row>
    <row r="37" spans="1:12" x14ac:dyDescent="0.5">
      <c r="A37" s="152" t="str">
        <f>+Général!A37</f>
        <v>FSG LANCY III</v>
      </c>
      <c r="B37" s="153">
        <f>+Général!B37</f>
        <v>27</v>
      </c>
      <c r="C37" s="154" t="str">
        <f>+Général!C37</f>
        <v>E</v>
      </c>
      <c r="D37" s="154">
        <f>+Général!D37</f>
        <v>0</v>
      </c>
      <c r="E37" s="155">
        <f>+Général!E37</f>
        <v>8</v>
      </c>
      <c r="F37" s="146">
        <f t="shared" si="0"/>
        <v>17.5</v>
      </c>
      <c r="G37" s="147">
        <f>IF(F37=0,"0",IF(F37="x",COUNTA($F$35:$F$39),RANK(F37,$F$35:$F$39,IF(AND($H$1&lt;&gt;"",$H$2=""),1,IF(AND($H$1="",$H$2&lt;&gt;""),0,"x")))))</f>
        <v>3</v>
      </c>
      <c r="L37" s="150">
        <f>IF(('[1]27'!$C$12)=" ", 0,( '[1]27'!$C$12))</f>
        <v>14</v>
      </c>
    </row>
    <row r="38" spans="1:12" x14ac:dyDescent="0.5">
      <c r="A38" s="152" t="str">
        <f>+Général!A38</f>
        <v>FSG GENEVE-VILLE DAMES</v>
      </c>
      <c r="B38" s="153">
        <f>+Général!B38</f>
        <v>28</v>
      </c>
      <c r="C38" s="154" t="str">
        <f>+Général!C38</f>
        <v>E</v>
      </c>
      <c r="D38" s="154">
        <f>+Général!D38</f>
        <v>0</v>
      </c>
      <c r="E38" s="155">
        <f>+Général!E38</f>
        <v>9</v>
      </c>
      <c r="F38" s="146">
        <f t="shared" si="0"/>
        <v>13.333333333333332</v>
      </c>
      <c r="G38" s="147">
        <f>IF(F38=0,"0",IF(F38="x",COUNTA($F$35:$F$39),RANK(F38,$F$35:$F$39,IF(AND($H$1&lt;&gt;"",$H$2=""),1,IF(AND($H$1="",$H$2&lt;&gt;""),0,"x")))))</f>
        <v>5</v>
      </c>
      <c r="L38" s="150">
        <f>IF(('[1]28'!$C$12)=" ", 0,( '[1]28'!$C$12))</f>
        <v>12</v>
      </c>
    </row>
    <row r="39" spans="1:12" x14ac:dyDescent="0.5">
      <c r="A39" s="152" t="str">
        <f>+Général!A39</f>
        <v>FSG GEISENDORF III</v>
      </c>
      <c r="B39" s="153">
        <f>+Général!B39</f>
        <v>29</v>
      </c>
      <c r="C39" s="154" t="str">
        <f>+Général!C39</f>
        <v>E</v>
      </c>
      <c r="D39" s="154">
        <f>+Général!D39</f>
        <v>0</v>
      </c>
      <c r="E39" s="155">
        <f>+Général!E39</f>
        <v>11</v>
      </c>
      <c r="F39" s="146">
        <f t="shared" si="0"/>
        <v>13.636363636363635</v>
      </c>
      <c r="G39" s="147">
        <f>IF(F39=0,"0",IF(F39="x",COUNTA($F$35:$F$39),RANK(F39,$F$35:$F$39,IF(AND($H$1&lt;&gt;"",$H$2=""),1,IF(AND($H$1="",$H$2&lt;&gt;""),0,"x")))))</f>
        <v>4</v>
      </c>
      <c r="L39" s="150">
        <f>IF(('[1]29'!$C$12)=" ", 0,( '[1]29'!$C$12))</f>
        <v>15</v>
      </c>
    </row>
    <row r="40" spans="1:12" x14ac:dyDescent="0.5">
      <c r="A40" s="156"/>
      <c r="B40" s="153"/>
      <c r="C40" s="157"/>
      <c r="D40" s="157"/>
      <c r="E40" s="155"/>
      <c r="F40" s="45"/>
      <c r="G40" s="44"/>
      <c r="L40" s="158"/>
    </row>
    <row r="41" spans="1:12" x14ac:dyDescent="0.5">
      <c r="A41" s="152" t="str">
        <f>+Général!A41</f>
        <v>ACRO-GENEVE IV</v>
      </c>
      <c r="B41" s="153">
        <f>+Général!B41</f>
        <v>30</v>
      </c>
      <c r="C41" s="154" t="str">
        <f>+Général!C41</f>
        <v>C</v>
      </c>
      <c r="D41" s="154" t="str">
        <f>+Général!D41</f>
        <v>F</v>
      </c>
      <c r="E41" s="155">
        <f>+Général!E41</f>
        <v>9</v>
      </c>
      <c r="F41" s="146">
        <f t="shared" ref="F41" si="4">L41/E41*10</f>
        <v>25.555555555555554</v>
      </c>
      <c r="G41" s="147">
        <f>IF(F41=0,"0",IF(F41="x",COUNTA($F$41:$F$42),RANK(F41,$F$41:$F$42,IF(AND($H$1&lt;&gt;"",$H$2=""),1,IF(AND($H$1="",$H$2&lt;&gt;""),0,"x")))))</f>
        <v>1</v>
      </c>
      <c r="L41" s="150">
        <f>IF(('[1]30'!$C$12)=" ", 0,( '[1]30'!$C$12))</f>
        <v>23</v>
      </c>
    </row>
    <row r="50" spans="11:11" x14ac:dyDescent="0.5">
      <c r="K50" s="19"/>
    </row>
  </sheetData>
  <customSheetViews>
    <customSheetView guid="{7D47536B-B73F-11DA-AD36-0011951C7BE5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  <customSheetView guid="{7AE4B263-35D5-4E25-B7B2-565E5123C2E7}" showRuler="0">
      <pane ySplit="6" topLeftCell="A7" activePane="bottomLeft" state="frozen"/>
      <selection pane="bottomLeft" activeCell="A7" sqref="A7"/>
      <pageMargins left="0.78740157499999996" right="0.78740157499999996" top="0.984251969" bottom="0.984251969" header="0.4921259845" footer="0.4921259845"/>
      <pageSetup paperSize="9" orientation="portrait" horizontalDpi="4294967292" verticalDpi="4294967292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4294967292"/>
  <headerFooter alignWithMargins="0"/>
  <ignoredErrors>
    <ignoredError sqref="L7:L41 F20:F26 F12:F18 F7:F10 F35:F39 F28:F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44</vt:i4>
      </vt:variant>
    </vt:vector>
  </HeadingPairs>
  <TitlesOfParts>
    <vt:vector size="60" baseType="lpstr">
      <vt:lpstr>Poste Tri</vt:lpstr>
      <vt:lpstr>Poste 1</vt:lpstr>
      <vt:lpstr>Poste 2</vt:lpstr>
      <vt:lpstr>Poste 3</vt:lpstr>
      <vt:lpstr>Poste 4</vt:lpstr>
      <vt:lpstr>Poste 5</vt:lpstr>
      <vt:lpstr>Poste 6</vt:lpstr>
      <vt:lpstr>Poste 7</vt:lpstr>
      <vt:lpstr>Poste 8</vt:lpstr>
      <vt:lpstr>Poste 9</vt:lpstr>
      <vt:lpstr>Poste 10</vt:lpstr>
      <vt:lpstr>Poste 11</vt:lpstr>
      <vt:lpstr>Poste 12</vt:lpstr>
      <vt:lpstr>Général</vt:lpstr>
      <vt:lpstr>Feuil1</vt:lpstr>
      <vt:lpstr>Feuil2</vt:lpstr>
      <vt:lpstr>Général!groupe</vt:lpstr>
      <vt:lpstr>'Poste 1'!groupe</vt:lpstr>
      <vt:lpstr>'Poste 10'!groupe</vt:lpstr>
      <vt:lpstr>'Poste 11'!groupe</vt:lpstr>
      <vt:lpstr>'Poste 12'!groupe</vt:lpstr>
      <vt:lpstr>'Poste 2'!groupe</vt:lpstr>
      <vt:lpstr>'Poste 3'!groupe</vt:lpstr>
      <vt:lpstr>'Poste 4'!groupe</vt:lpstr>
      <vt:lpstr>'Poste 5'!groupe</vt:lpstr>
      <vt:lpstr>'Poste 6'!groupe</vt:lpstr>
      <vt:lpstr>'Poste 7'!groupe</vt:lpstr>
      <vt:lpstr>'Poste 8'!groupe</vt:lpstr>
      <vt:lpstr>'Poste 9'!groupe</vt:lpstr>
      <vt:lpstr>'Poste Tri'!groupe</vt:lpstr>
      <vt:lpstr>Général!grouperangs</vt:lpstr>
      <vt:lpstr>'Poste 1'!grouperangs</vt:lpstr>
      <vt:lpstr>'Poste 10'!grouperangs</vt:lpstr>
      <vt:lpstr>'Poste 11'!grouperangs</vt:lpstr>
      <vt:lpstr>'Poste 12'!grouperangs</vt:lpstr>
      <vt:lpstr>'Poste 2'!grouperangs</vt:lpstr>
      <vt:lpstr>'Poste 3'!grouperangs</vt:lpstr>
      <vt:lpstr>'Poste 4'!grouperangs</vt:lpstr>
      <vt:lpstr>'Poste 5'!grouperangs</vt:lpstr>
      <vt:lpstr>'Poste 6'!grouperangs</vt:lpstr>
      <vt:lpstr>'Poste 7'!grouperangs</vt:lpstr>
      <vt:lpstr>'Poste 8'!grouperangs</vt:lpstr>
      <vt:lpstr>'Poste 9'!grouperangs</vt:lpstr>
      <vt:lpstr>'Poste Tri'!grouperangs</vt:lpstr>
      <vt:lpstr>Général!Impression_des_titres</vt:lpstr>
      <vt:lpstr>Général!points</vt:lpstr>
      <vt:lpstr>'Poste 1'!points</vt:lpstr>
      <vt:lpstr>'Poste 10'!points</vt:lpstr>
      <vt:lpstr>'Poste 11'!points</vt:lpstr>
      <vt:lpstr>'Poste 12'!points</vt:lpstr>
      <vt:lpstr>'Poste 2'!points</vt:lpstr>
      <vt:lpstr>'Poste 3'!points</vt:lpstr>
      <vt:lpstr>'Poste 4'!points</vt:lpstr>
      <vt:lpstr>'Poste 5'!points</vt:lpstr>
      <vt:lpstr>'Poste 6'!points</vt:lpstr>
      <vt:lpstr>'Poste 7'!points</vt:lpstr>
      <vt:lpstr>'Poste 8'!points</vt:lpstr>
      <vt:lpstr>'Poste 9'!points</vt:lpstr>
      <vt:lpstr>'Poste Tri'!points</vt:lpstr>
      <vt:lpstr>Général!Zone_d_impression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Journée dans le terrain</dc:title>
  <dc:creator>Microsoft Corporation</dc:creator>
  <cp:lastModifiedBy>Miss Reveillon</cp:lastModifiedBy>
  <cp:lastPrinted>2026-05-31T15:12:00Z</cp:lastPrinted>
  <dcterms:created xsi:type="dcterms:W3CDTF">1996-10-21T11:03:58Z</dcterms:created>
  <dcterms:modified xsi:type="dcterms:W3CDTF">2026-05-31T15:16:12Z</dcterms:modified>
</cp:coreProperties>
</file>